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f365-my.sharepoint.com/personal/josegomez_adif_es/Documents/JOSÉ GÓMEZ/APARCAMIENTOS/Documentación de licitación 2023/PARA PUBLICAR EN WEB/"/>
    </mc:Choice>
  </mc:AlternateContent>
  <xr:revisionPtr revIDLastSave="0" documentId="8_{341FAB1B-FC1B-4367-8956-9F1D3BB5AB8D}" xr6:coauthVersionLast="47" xr6:coauthVersionMax="47" xr10:uidLastSave="{00000000-0000-0000-0000-000000000000}"/>
  <bookViews>
    <workbookView xWindow="-110" yWindow="-110" windowWidth="19420" windowHeight="11620" xr2:uid="{CEB51668-6A27-4EA3-BBF5-E8C6D1B69804}"/>
  </bookViews>
  <sheets>
    <sheet name="ANEJO TIPOS DE APARCAM." sheetId="1" r:id="rId1"/>
  </sheets>
  <definedNames>
    <definedName name="_xlnm._FilterDatabase" localSheetId="0" hidden="1">'ANEJO TIPOS DE APARCAM.'!$A$14:$F$73</definedName>
    <definedName name="_xlnm.Print_Area" localSheetId="0">'ANEJO TIPOS DE APARCAM.'!$A$1:$N$76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" i="1" l="1"/>
  <c r="O71" i="1"/>
  <c r="O48" i="1"/>
  <c r="U48" i="1" s="1"/>
  <c r="AA48" i="1" s="1"/>
  <c r="P48" i="1"/>
  <c r="Q48" i="1"/>
  <c r="R48" i="1"/>
  <c r="X48" i="1" s="1"/>
  <c r="AD48" i="1" s="1"/>
  <c r="S48" i="1"/>
  <c r="Y48" i="1" s="1"/>
  <c r="AE48" i="1" s="1"/>
  <c r="T48" i="1"/>
  <c r="V48" i="1"/>
  <c r="AB48" i="1" s="1"/>
  <c r="W48" i="1"/>
  <c r="AC48" i="1" s="1"/>
  <c r="Z48" i="1"/>
  <c r="AF48" i="1" s="1"/>
  <c r="O49" i="1"/>
  <c r="P49" i="1"/>
  <c r="V49" i="1" s="1"/>
  <c r="AB49" i="1" s="1"/>
  <c r="Q49" i="1"/>
  <c r="W49" i="1" s="1"/>
  <c r="AC49" i="1" s="1"/>
  <c r="R49" i="1"/>
  <c r="S49" i="1"/>
  <c r="T49" i="1"/>
  <c r="U49" i="1"/>
  <c r="AA49" i="1" s="1"/>
  <c r="X49" i="1"/>
  <c r="AD49" i="1" s="1"/>
  <c r="Y49" i="1"/>
  <c r="AE49" i="1" s="1"/>
  <c r="Z49" i="1"/>
  <c r="AF49" i="1"/>
  <c r="O50" i="1"/>
  <c r="U50" i="1" s="1"/>
  <c r="AA50" i="1" s="1"/>
  <c r="P50" i="1"/>
  <c r="Q50" i="1"/>
  <c r="R50" i="1"/>
  <c r="S50" i="1"/>
  <c r="Y50" i="1" s="1"/>
  <c r="AE50" i="1" s="1"/>
  <c r="T50" i="1"/>
  <c r="V50" i="1"/>
  <c r="AB50" i="1" s="1"/>
  <c r="W50" i="1"/>
  <c r="AC50" i="1" s="1"/>
  <c r="X50" i="1"/>
  <c r="Z50" i="1"/>
  <c r="AD50" i="1"/>
  <c r="AF50" i="1"/>
  <c r="O52" i="1"/>
  <c r="U52" i="1" s="1"/>
  <c r="AA52" i="1" s="1"/>
  <c r="P52" i="1"/>
  <c r="Q52" i="1"/>
  <c r="R52" i="1"/>
  <c r="X52" i="1" s="1"/>
  <c r="AD52" i="1" s="1"/>
  <c r="S52" i="1"/>
  <c r="Y52" i="1" s="1"/>
  <c r="AE52" i="1" s="1"/>
  <c r="T52" i="1"/>
  <c r="V52" i="1"/>
  <c r="W52" i="1"/>
  <c r="AC52" i="1" s="1"/>
  <c r="Z52" i="1"/>
  <c r="AF52" i="1" s="1"/>
  <c r="AB52" i="1"/>
  <c r="O53" i="1"/>
  <c r="P53" i="1"/>
  <c r="V53" i="1" s="1"/>
  <c r="AB53" i="1" s="1"/>
  <c r="Q53" i="1"/>
  <c r="W53" i="1" s="1"/>
  <c r="AC53" i="1" s="1"/>
  <c r="R53" i="1"/>
  <c r="S53" i="1"/>
  <c r="Y53" i="1" s="1"/>
  <c r="AE53" i="1" s="1"/>
  <c r="T53" i="1"/>
  <c r="U53" i="1"/>
  <c r="AA53" i="1" s="1"/>
  <c r="X53" i="1"/>
  <c r="AD53" i="1" s="1"/>
  <c r="Z53" i="1"/>
  <c r="AF53" i="1"/>
  <c r="O54" i="1"/>
  <c r="U54" i="1" s="1"/>
  <c r="AA54" i="1" s="1"/>
  <c r="P54" i="1"/>
  <c r="Q54" i="1"/>
  <c r="W54" i="1" s="1"/>
  <c r="AC54" i="1" s="1"/>
  <c r="R54" i="1"/>
  <c r="S54" i="1"/>
  <c r="Y54" i="1" s="1"/>
  <c r="AE54" i="1" s="1"/>
  <c r="T54" i="1"/>
  <c r="V54" i="1"/>
  <c r="AB54" i="1" s="1"/>
  <c r="X54" i="1"/>
  <c r="Z54" i="1"/>
  <c r="AD54" i="1"/>
  <c r="AF54" i="1"/>
  <c r="O55" i="1"/>
  <c r="U55" i="1" s="1"/>
  <c r="AA55" i="1" s="1"/>
  <c r="P55" i="1"/>
  <c r="Q55" i="1"/>
  <c r="W55" i="1" s="1"/>
  <c r="AC55" i="1" s="1"/>
  <c r="R55" i="1"/>
  <c r="S55" i="1"/>
  <c r="T55" i="1"/>
  <c r="Z55" i="1" s="1"/>
  <c r="AF55" i="1" s="1"/>
  <c r="V55" i="1"/>
  <c r="X55" i="1"/>
  <c r="Y55" i="1"/>
  <c r="AE55" i="1" s="1"/>
  <c r="AB55" i="1"/>
  <c r="AD55" i="1"/>
  <c r="O56" i="1"/>
  <c r="U56" i="1" s="1"/>
  <c r="AA56" i="1" s="1"/>
  <c r="P56" i="1"/>
  <c r="Q56" i="1"/>
  <c r="R56" i="1"/>
  <c r="X56" i="1" s="1"/>
  <c r="AD56" i="1" s="1"/>
  <c r="S56" i="1"/>
  <c r="Y56" i="1" s="1"/>
  <c r="AE56" i="1" s="1"/>
  <c r="T56" i="1"/>
  <c r="V56" i="1"/>
  <c r="W56" i="1"/>
  <c r="AC56" i="1" s="1"/>
  <c r="Z56" i="1"/>
  <c r="AF56" i="1" s="1"/>
  <c r="AB56" i="1"/>
  <c r="O57" i="1"/>
  <c r="P57" i="1"/>
  <c r="V57" i="1" s="1"/>
  <c r="AB57" i="1" s="1"/>
  <c r="Q57" i="1"/>
  <c r="W57" i="1" s="1"/>
  <c r="AC57" i="1" s="1"/>
  <c r="R57" i="1"/>
  <c r="S57" i="1"/>
  <c r="Y57" i="1" s="1"/>
  <c r="AE57" i="1" s="1"/>
  <c r="T57" i="1"/>
  <c r="U57" i="1"/>
  <c r="AA57" i="1" s="1"/>
  <c r="X57" i="1"/>
  <c r="AD57" i="1" s="1"/>
  <c r="Z57" i="1"/>
  <c r="AF57" i="1"/>
  <c r="O58" i="1"/>
  <c r="U58" i="1" s="1"/>
  <c r="AA58" i="1" s="1"/>
  <c r="P58" i="1"/>
  <c r="Q58" i="1"/>
  <c r="W58" i="1" s="1"/>
  <c r="AC58" i="1" s="1"/>
  <c r="R58" i="1"/>
  <c r="S58" i="1"/>
  <c r="Y58" i="1" s="1"/>
  <c r="AE58" i="1" s="1"/>
  <c r="T58" i="1"/>
  <c r="V58" i="1"/>
  <c r="AB58" i="1" s="1"/>
  <c r="X58" i="1"/>
  <c r="Z58" i="1"/>
  <c r="AD58" i="1"/>
  <c r="AF58" i="1"/>
  <c r="O59" i="1"/>
  <c r="U59" i="1" s="1"/>
  <c r="AA59" i="1" s="1"/>
  <c r="P59" i="1"/>
  <c r="Q59" i="1"/>
  <c r="W59" i="1" s="1"/>
  <c r="AC59" i="1" s="1"/>
  <c r="R59" i="1"/>
  <c r="S59" i="1"/>
  <c r="T59" i="1"/>
  <c r="Z59" i="1" s="1"/>
  <c r="AF59" i="1" s="1"/>
  <c r="V59" i="1"/>
  <c r="X59" i="1"/>
  <c r="Y59" i="1"/>
  <c r="AE59" i="1" s="1"/>
  <c r="AB59" i="1"/>
  <c r="AD59" i="1"/>
  <c r="O60" i="1"/>
  <c r="U60" i="1" s="1"/>
  <c r="AA60" i="1" s="1"/>
  <c r="P60" i="1"/>
  <c r="Q60" i="1"/>
  <c r="R60" i="1"/>
  <c r="X60" i="1" s="1"/>
  <c r="AD60" i="1" s="1"/>
  <c r="S60" i="1"/>
  <c r="Y60" i="1" s="1"/>
  <c r="AE60" i="1" s="1"/>
  <c r="T60" i="1"/>
  <c r="V60" i="1"/>
  <c r="W60" i="1"/>
  <c r="AC60" i="1" s="1"/>
  <c r="Z60" i="1"/>
  <c r="AF60" i="1" s="1"/>
  <c r="AB60" i="1"/>
  <c r="O61" i="1"/>
  <c r="P61" i="1"/>
  <c r="V61" i="1" s="1"/>
  <c r="AB61" i="1" s="1"/>
  <c r="Q61" i="1"/>
  <c r="W61" i="1" s="1"/>
  <c r="AC61" i="1" s="1"/>
  <c r="R61" i="1"/>
  <c r="S61" i="1"/>
  <c r="Y61" i="1" s="1"/>
  <c r="AE61" i="1" s="1"/>
  <c r="T61" i="1"/>
  <c r="U61" i="1"/>
  <c r="AA61" i="1" s="1"/>
  <c r="X61" i="1"/>
  <c r="AD61" i="1" s="1"/>
  <c r="Z61" i="1"/>
  <c r="AF61" i="1"/>
  <c r="O62" i="1"/>
  <c r="U62" i="1" s="1"/>
  <c r="AA62" i="1" s="1"/>
  <c r="P62" i="1"/>
  <c r="Q62" i="1"/>
  <c r="W62" i="1" s="1"/>
  <c r="AC62" i="1" s="1"/>
  <c r="R62" i="1"/>
  <c r="S62" i="1"/>
  <c r="Y62" i="1" s="1"/>
  <c r="AE62" i="1" s="1"/>
  <c r="T62" i="1"/>
  <c r="V62" i="1"/>
  <c r="AB62" i="1" s="1"/>
  <c r="X62" i="1"/>
  <c r="Z62" i="1"/>
  <c r="AD62" i="1"/>
  <c r="AF62" i="1"/>
  <c r="O64" i="1"/>
  <c r="U64" i="1" s="1"/>
  <c r="AA64" i="1" s="1"/>
  <c r="P64" i="1"/>
  <c r="Q64" i="1"/>
  <c r="R64" i="1"/>
  <c r="X64" i="1" s="1"/>
  <c r="AD64" i="1" s="1"/>
  <c r="S64" i="1"/>
  <c r="Y64" i="1" s="1"/>
  <c r="AE64" i="1" s="1"/>
  <c r="T64" i="1"/>
  <c r="V64" i="1"/>
  <c r="W64" i="1"/>
  <c r="AC64" i="1" s="1"/>
  <c r="Z64" i="1"/>
  <c r="AF64" i="1" s="1"/>
  <c r="AB64" i="1"/>
  <c r="O65" i="1"/>
  <c r="P65" i="1"/>
  <c r="V65" i="1" s="1"/>
  <c r="AB65" i="1" s="1"/>
  <c r="Q65" i="1"/>
  <c r="W65" i="1" s="1"/>
  <c r="AC65" i="1" s="1"/>
  <c r="R65" i="1"/>
  <c r="S65" i="1"/>
  <c r="Y65" i="1" s="1"/>
  <c r="AE65" i="1" s="1"/>
  <c r="T65" i="1"/>
  <c r="U65" i="1"/>
  <c r="AA65" i="1" s="1"/>
  <c r="X65" i="1"/>
  <c r="AD65" i="1" s="1"/>
  <c r="Z65" i="1"/>
  <c r="AF65" i="1"/>
  <c r="O66" i="1"/>
  <c r="U66" i="1" s="1"/>
  <c r="AA66" i="1" s="1"/>
  <c r="P66" i="1"/>
  <c r="Q66" i="1"/>
  <c r="W66" i="1" s="1"/>
  <c r="AC66" i="1" s="1"/>
  <c r="R66" i="1"/>
  <c r="S66" i="1"/>
  <c r="Y66" i="1" s="1"/>
  <c r="AE66" i="1" s="1"/>
  <c r="T66" i="1"/>
  <c r="V66" i="1"/>
  <c r="AB66" i="1" s="1"/>
  <c r="X66" i="1"/>
  <c r="Z66" i="1"/>
  <c r="AD66" i="1"/>
  <c r="AF66" i="1"/>
  <c r="O67" i="1"/>
  <c r="U67" i="1" s="1"/>
  <c r="AA67" i="1" s="1"/>
  <c r="P67" i="1"/>
  <c r="Q67" i="1"/>
  <c r="W67" i="1" s="1"/>
  <c r="AC67" i="1" s="1"/>
  <c r="R67" i="1"/>
  <c r="S67" i="1"/>
  <c r="T67" i="1"/>
  <c r="Z67" i="1" s="1"/>
  <c r="AF67" i="1" s="1"/>
  <c r="V67" i="1"/>
  <c r="X67" i="1"/>
  <c r="Y67" i="1"/>
  <c r="AE67" i="1" s="1"/>
  <c r="AB67" i="1"/>
  <c r="AD67" i="1"/>
  <c r="O68" i="1"/>
  <c r="U68" i="1" s="1"/>
  <c r="AA68" i="1" s="1"/>
  <c r="P68" i="1"/>
  <c r="Q68" i="1"/>
  <c r="R68" i="1"/>
  <c r="X68" i="1" s="1"/>
  <c r="AD68" i="1" s="1"/>
  <c r="S68" i="1"/>
  <c r="Y68" i="1" s="1"/>
  <c r="AE68" i="1" s="1"/>
  <c r="T68" i="1"/>
  <c r="V68" i="1"/>
  <c r="W68" i="1"/>
  <c r="AC68" i="1" s="1"/>
  <c r="Z68" i="1"/>
  <c r="AF68" i="1" s="1"/>
  <c r="AB68" i="1"/>
  <c r="O69" i="1"/>
  <c r="P69" i="1"/>
  <c r="V69" i="1" s="1"/>
  <c r="AB69" i="1" s="1"/>
  <c r="Q69" i="1"/>
  <c r="W69" i="1" s="1"/>
  <c r="AC69" i="1" s="1"/>
  <c r="R69" i="1"/>
  <c r="S69" i="1"/>
  <c r="Y69" i="1" s="1"/>
  <c r="AE69" i="1" s="1"/>
  <c r="T69" i="1"/>
  <c r="U69" i="1"/>
  <c r="AA69" i="1" s="1"/>
  <c r="X69" i="1"/>
  <c r="AD69" i="1" s="1"/>
  <c r="Z69" i="1"/>
  <c r="AF69" i="1"/>
  <c r="O70" i="1"/>
  <c r="U70" i="1" s="1"/>
  <c r="AA70" i="1" s="1"/>
  <c r="P70" i="1"/>
  <c r="Q70" i="1"/>
  <c r="W70" i="1" s="1"/>
  <c r="AC70" i="1" s="1"/>
  <c r="R70" i="1"/>
  <c r="S70" i="1"/>
  <c r="Y70" i="1" s="1"/>
  <c r="AE70" i="1" s="1"/>
  <c r="T70" i="1"/>
  <c r="V70" i="1"/>
  <c r="AB70" i="1" s="1"/>
  <c r="X70" i="1"/>
  <c r="Z70" i="1"/>
  <c r="AD70" i="1"/>
  <c r="AF70" i="1"/>
  <c r="P71" i="1"/>
  <c r="V71" i="1" s="1"/>
  <c r="AB71" i="1" s="1"/>
  <c r="Q71" i="1"/>
  <c r="R71" i="1"/>
  <c r="X71" i="1" s="1"/>
  <c r="AD71" i="1" s="1"/>
  <c r="S71" i="1"/>
  <c r="T71" i="1"/>
  <c r="U71" i="1"/>
  <c r="AA71" i="1" s="1"/>
  <c r="W71" i="1"/>
  <c r="Y71" i="1"/>
  <c r="Z71" i="1"/>
  <c r="AF71" i="1" s="1"/>
  <c r="AC71" i="1"/>
  <c r="AE71" i="1"/>
  <c r="O72" i="1"/>
  <c r="P72" i="1"/>
  <c r="V72" i="1" s="1"/>
  <c r="AB72" i="1" s="1"/>
  <c r="Q72" i="1"/>
  <c r="R72" i="1"/>
  <c r="S72" i="1"/>
  <c r="Y72" i="1" s="1"/>
  <c r="AE72" i="1" s="1"/>
  <c r="T72" i="1"/>
  <c r="Z72" i="1" s="1"/>
  <c r="AF72" i="1" s="1"/>
  <c r="U72" i="1"/>
  <c r="W72" i="1"/>
  <c r="X72" i="1"/>
  <c r="AD72" i="1" s="1"/>
  <c r="AA72" i="1"/>
  <c r="AC72" i="1"/>
  <c r="O43" i="1"/>
  <c r="P43" i="1"/>
  <c r="V43" i="1" s="1"/>
  <c r="AB43" i="1" s="1"/>
  <c r="Q43" i="1"/>
  <c r="R43" i="1"/>
  <c r="X43" i="1" s="1"/>
  <c r="AD43" i="1" s="1"/>
  <c r="S43" i="1"/>
  <c r="T43" i="1"/>
  <c r="U43" i="1"/>
  <c r="AA43" i="1" s="1"/>
  <c r="W43" i="1"/>
  <c r="Y43" i="1"/>
  <c r="Z43" i="1"/>
  <c r="AF43" i="1" s="1"/>
  <c r="AC43" i="1"/>
  <c r="AE43" i="1"/>
  <c r="O44" i="1"/>
  <c r="P44" i="1"/>
  <c r="V44" i="1" s="1"/>
  <c r="AB44" i="1" s="1"/>
  <c r="Q44" i="1"/>
  <c r="R44" i="1"/>
  <c r="S44" i="1"/>
  <c r="Y44" i="1" s="1"/>
  <c r="AE44" i="1" s="1"/>
  <c r="T44" i="1"/>
  <c r="U44" i="1"/>
  <c r="W44" i="1"/>
  <c r="X44" i="1"/>
  <c r="AD44" i="1" s="1"/>
  <c r="Z44" i="1"/>
  <c r="AA44" i="1"/>
  <c r="AC44" i="1"/>
  <c r="AF44" i="1"/>
  <c r="O45" i="1"/>
  <c r="P45" i="1"/>
  <c r="Q45" i="1"/>
  <c r="W45" i="1" s="1"/>
  <c r="AC45" i="1" s="1"/>
  <c r="R45" i="1"/>
  <c r="S45" i="1"/>
  <c r="T45" i="1"/>
  <c r="Z45" i="1" s="1"/>
  <c r="AF45" i="1" s="1"/>
  <c r="U45" i="1"/>
  <c r="V45" i="1"/>
  <c r="AB45" i="1" s="1"/>
  <c r="X45" i="1"/>
  <c r="Y45" i="1"/>
  <c r="AE45" i="1" s="1"/>
  <c r="AA45" i="1"/>
  <c r="AD45" i="1"/>
  <c r="O42" i="1"/>
  <c r="H55" i="1"/>
  <c r="X33" i="1" l="1"/>
  <c r="AD33" i="1" s="1"/>
  <c r="V38" i="1"/>
  <c r="AB38" i="1" s="1"/>
  <c r="Y41" i="1"/>
  <c r="AE41" i="1" s="1"/>
  <c r="X22" i="1"/>
  <c r="AD22" i="1" s="1"/>
  <c r="W27" i="1"/>
  <c r="AC27" i="1" s="1"/>
  <c r="T15" i="1"/>
  <c r="Z15" i="1" s="1"/>
  <c r="AF15" i="1" s="1"/>
  <c r="P46" i="1"/>
  <c r="V46" i="1" s="1"/>
  <c r="AB46" i="1" s="1"/>
  <c r="Q46" i="1"/>
  <c r="W46" i="1" s="1"/>
  <c r="AC46" i="1" s="1"/>
  <c r="R46" i="1"/>
  <c r="X46" i="1" s="1"/>
  <c r="AD46" i="1" s="1"/>
  <c r="S46" i="1"/>
  <c r="Y46" i="1" s="1"/>
  <c r="AE46" i="1" s="1"/>
  <c r="T46" i="1"/>
  <c r="Z46" i="1" s="1"/>
  <c r="AF46" i="1" s="1"/>
  <c r="P47" i="1"/>
  <c r="V47" i="1" s="1"/>
  <c r="AB47" i="1" s="1"/>
  <c r="Q47" i="1"/>
  <c r="W47" i="1" s="1"/>
  <c r="AC47" i="1" s="1"/>
  <c r="R47" i="1"/>
  <c r="X47" i="1" s="1"/>
  <c r="AD47" i="1" s="1"/>
  <c r="S47" i="1"/>
  <c r="Y47" i="1" s="1"/>
  <c r="AE47" i="1" s="1"/>
  <c r="T47" i="1"/>
  <c r="Z47" i="1" s="1"/>
  <c r="AF47" i="1" s="1"/>
  <c r="O47" i="1"/>
  <c r="U47" i="1" s="1"/>
  <c r="AA47" i="1" s="1"/>
  <c r="O46" i="1"/>
  <c r="U46" i="1" s="1"/>
  <c r="AA46" i="1" s="1"/>
  <c r="P30" i="1"/>
  <c r="V30" i="1" s="1"/>
  <c r="AB30" i="1" s="1"/>
  <c r="Q30" i="1"/>
  <c r="W30" i="1" s="1"/>
  <c r="AC30" i="1" s="1"/>
  <c r="R30" i="1"/>
  <c r="X30" i="1" s="1"/>
  <c r="AD30" i="1" s="1"/>
  <c r="S30" i="1"/>
  <c r="Y30" i="1" s="1"/>
  <c r="AE30" i="1" s="1"/>
  <c r="T30" i="1"/>
  <c r="Z30" i="1" s="1"/>
  <c r="AF30" i="1" s="1"/>
  <c r="P31" i="1"/>
  <c r="V31" i="1" s="1"/>
  <c r="AB31" i="1" s="1"/>
  <c r="Q31" i="1"/>
  <c r="W31" i="1" s="1"/>
  <c r="AC31" i="1" s="1"/>
  <c r="R31" i="1"/>
  <c r="X31" i="1" s="1"/>
  <c r="AD31" i="1" s="1"/>
  <c r="S31" i="1"/>
  <c r="Y31" i="1" s="1"/>
  <c r="AE31" i="1" s="1"/>
  <c r="T31" i="1"/>
  <c r="Z31" i="1" s="1"/>
  <c r="AF31" i="1" s="1"/>
  <c r="P32" i="1"/>
  <c r="V32" i="1" s="1"/>
  <c r="AB32" i="1" s="1"/>
  <c r="Q32" i="1"/>
  <c r="W32" i="1" s="1"/>
  <c r="AC32" i="1" s="1"/>
  <c r="R32" i="1"/>
  <c r="X32" i="1" s="1"/>
  <c r="AD32" i="1" s="1"/>
  <c r="S32" i="1"/>
  <c r="Y32" i="1" s="1"/>
  <c r="AE32" i="1" s="1"/>
  <c r="T32" i="1"/>
  <c r="Z32" i="1" s="1"/>
  <c r="AF32" i="1" s="1"/>
  <c r="P33" i="1"/>
  <c r="V33" i="1" s="1"/>
  <c r="AB33" i="1" s="1"/>
  <c r="Q33" i="1"/>
  <c r="W33" i="1" s="1"/>
  <c r="AC33" i="1" s="1"/>
  <c r="R33" i="1"/>
  <c r="S33" i="1"/>
  <c r="Y33" i="1" s="1"/>
  <c r="AE33" i="1" s="1"/>
  <c r="T33" i="1"/>
  <c r="Z33" i="1" s="1"/>
  <c r="AF33" i="1" s="1"/>
  <c r="P34" i="1"/>
  <c r="V34" i="1" s="1"/>
  <c r="AB34" i="1" s="1"/>
  <c r="Q34" i="1"/>
  <c r="W34" i="1" s="1"/>
  <c r="AC34" i="1" s="1"/>
  <c r="R34" i="1"/>
  <c r="X34" i="1" s="1"/>
  <c r="AD34" i="1" s="1"/>
  <c r="S34" i="1"/>
  <c r="Y34" i="1" s="1"/>
  <c r="AE34" i="1" s="1"/>
  <c r="T34" i="1"/>
  <c r="Z34" i="1" s="1"/>
  <c r="AF34" i="1" s="1"/>
  <c r="P35" i="1"/>
  <c r="V35" i="1" s="1"/>
  <c r="AB35" i="1" s="1"/>
  <c r="Q35" i="1"/>
  <c r="W35" i="1" s="1"/>
  <c r="AC35" i="1" s="1"/>
  <c r="R35" i="1"/>
  <c r="X35" i="1" s="1"/>
  <c r="AD35" i="1" s="1"/>
  <c r="S35" i="1"/>
  <c r="Y35" i="1" s="1"/>
  <c r="AE35" i="1" s="1"/>
  <c r="T35" i="1"/>
  <c r="Z35" i="1" s="1"/>
  <c r="AF35" i="1" s="1"/>
  <c r="P36" i="1"/>
  <c r="V36" i="1" s="1"/>
  <c r="AB36" i="1" s="1"/>
  <c r="Q36" i="1"/>
  <c r="W36" i="1" s="1"/>
  <c r="AC36" i="1" s="1"/>
  <c r="R36" i="1"/>
  <c r="X36" i="1" s="1"/>
  <c r="AD36" i="1" s="1"/>
  <c r="S36" i="1"/>
  <c r="Y36" i="1" s="1"/>
  <c r="AE36" i="1" s="1"/>
  <c r="T36" i="1"/>
  <c r="Z36" i="1" s="1"/>
  <c r="AF36" i="1" s="1"/>
  <c r="P37" i="1"/>
  <c r="V37" i="1" s="1"/>
  <c r="AB37" i="1" s="1"/>
  <c r="Q37" i="1"/>
  <c r="W37" i="1" s="1"/>
  <c r="AC37" i="1" s="1"/>
  <c r="R37" i="1"/>
  <c r="X37" i="1" s="1"/>
  <c r="AD37" i="1" s="1"/>
  <c r="S37" i="1"/>
  <c r="Y37" i="1" s="1"/>
  <c r="AE37" i="1" s="1"/>
  <c r="T37" i="1"/>
  <c r="Z37" i="1" s="1"/>
  <c r="AF37" i="1" s="1"/>
  <c r="P38" i="1"/>
  <c r="Q38" i="1"/>
  <c r="W38" i="1" s="1"/>
  <c r="AC38" i="1" s="1"/>
  <c r="R38" i="1"/>
  <c r="X38" i="1" s="1"/>
  <c r="AD38" i="1" s="1"/>
  <c r="S38" i="1"/>
  <c r="Y38" i="1" s="1"/>
  <c r="AE38" i="1" s="1"/>
  <c r="T38" i="1"/>
  <c r="Z38" i="1" s="1"/>
  <c r="AF38" i="1" s="1"/>
  <c r="P39" i="1"/>
  <c r="V39" i="1" s="1"/>
  <c r="AB39" i="1" s="1"/>
  <c r="Q39" i="1"/>
  <c r="W39" i="1" s="1"/>
  <c r="AC39" i="1" s="1"/>
  <c r="R39" i="1"/>
  <c r="X39" i="1" s="1"/>
  <c r="AD39" i="1" s="1"/>
  <c r="S39" i="1"/>
  <c r="Y39" i="1" s="1"/>
  <c r="AE39" i="1" s="1"/>
  <c r="T39" i="1"/>
  <c r="Z39" i="1" s="1"/>
  <c r="AF39" i="1" s="1"/>
  <c r="P40" i="1"/>
  <c r="V40" i="1" s="1"/>
  <c r="AB40" i="1" s="1"/>
  <c r="Q40" i="1"/>
  <c r="W40" i="1" s="1"/>
  <c r="AC40" i="1" s="1"/>
  <c r="R40" i="1"/>
  <c r="X40" i="1" s="1"/>
  <c r="AD40" i="1" s="1"/>
  <c r="S40" i="1"/>
  <c r="Y40" i="1" s="1"/>
  <c r="AE40" i="1" s="1"/>
  <c r="T40" i="1"/>
  <c r="Z40" i="1" s="1"/>
  <c r="AF40" i="1" s="1"/>
  <c r="P41" i="1"/>
  <c r="V41" i="1" s="1"/>
  <c r="AB41" i="1" s="1"/>
  <c r="Q41" i="1"/>
  <c r="W41" i="1" s="1"/>
  <c r="AC41" i="1" s="1"/>
  <c r="R41" i="1"/>
  <c r="X41" i="1" s="1"/>
  <c r="AD41" i="1" s="1"/>
  <c r="S41" i="1"/>
  <c r="T41" i="1"/>
  <c r="Z41" i="1" s="1"/>
  <c r="AF41" i="1" s="1"/>
  <c r="P42" i="1"/>
  <c r="V42" i="1" s="1"/>
  <c r="AB42" i="1" s="1"/>
  <c r="Q42" i="1"/>
  <c r="W42" i="1" s="1"/>
  <c r="AC42" i="1" s="1"/>
  <c r="R42" i="1"/>
  <c r="X42" i="1" s="1"/>
  <c r="AD42" i="1" s="1"/>
  <c r="S42" i="1"/>
  <c r="Y42" i="1" s="1"/>
  <c r="AE42" i="1" s="1"/>
  <c r="T42" i="1"/>
  <c r="Z42" i="1" s="1"/>
  <c r="AF42" i="1" s="1"/>
  <c r="O31" i="1"/>
  <c r="U31" i="1" s="1"/>
  <c r="AA31" i="1" s="1"/>
  <c r="O32" i="1"/>
  <c r="U32" i="1" s="1"/>
  <c r="AA32" i="1" s="1"/>
  <c r="U33" i="1"/>
  <c r="AA33" i="1" s="1"/>
  <c r="O34" i="1"/>
  <c r="U34" i="1" s="1"/>
  <c r="AA34" i="1" s="1"/>
  <c r="O35" i="1"/>
  <c r="U35" i="1" s="1"/>
  <c r="AA35" i="1" s="1"/>
  <c r="O36" i="1"/>
  <c r="U36" i="1" s="1"/>
  <c r="AA36" i="1" s="1"/>
  <c r="O37" i="1"/>
  <c r="U37" i="1" s="1"/>
  <c r="AA37" i="1" s="1"/>
  <c r="O38" i="1"/>
  <c r="U38" i="1" s="1"/>
  <c r="AA38" i="1" s="1"/>
  <c r="O39" i="1"/>
  <c r="U39" i="1" s="1"/>
  <c r="AA39" i="1" s="1"/>
  <c r="O40" i="1"/>
  <c r="U40" i="1" s="1"/>
  <c r="AA40" i="1" s="1"/>
  <c r="O41" i="1"/>
  <c r="U41" i="1" s="1"/>
  <c r="AA41" i="1" s="1"/>
  <c r="U42" i="1"/>
  <c r="AA42" i="1" s="1"/>
  <c r="O30" i="1"/>
  <c r="U30" i="1" s="1"/>
  <c r="AA30" i="1" s="1"/>
  <c r="P15" i="1"/>
  <c r="V15" i="1" s="1"/>
  <c r="AB15" i="1" s="1"/>
  <c r="Q15" i="1"/>
  <c r="W15" i="1" s="1"/>
  <c r="AC15" i="1" s="1"/>
  <c r="R15" i="1"/>
  <c r="X15" i="1" s="1"/>
  <c r="AD15" i="1" s="1"/>
  <c r="S15" i="1"/>
  <c r="Y15" i="1" s="1"/>
  <c r="AE15" i="1" s="1"/>
  <c r="T29" i="1"/>
  <c r="Z29" i="1" s="1"/>
  <c r="AF29" i="1" s="1"/>
  <c r="S29" i="1"/>
  <c r="Y29" i="1" s="1"/>
  <c r="AE29" i="1" s="1"/>
  <c r="R29" i="1"/>
  <c r="X29" i="1" s="1"/>
  <c r="AD29" i="1" s="1"/>
  <c r="Q29" i="1"/>
  <c r="W29" i="1" s="1"/>
  <c r="AC29" i="1" s="1"/>
  <c r="P29" i="1"/>
  <c r="V29" i="1" s="1"/>
  <c r="AB29" i="1" s="1"/>
  <c r="O29" i="1"/>
  <c r="U29" i="1" s="1"/>
  <c r="AA29" i="1" s="1"/>
  <c r="T28" i="1"/>
  <c r="Z28" i="1" s="1"/>
  <c r="AF28" i="1" s="1"/>
  <c r="S28" i="1"/>
  <c r="Y28" i="1" s="1"/>
  <c r="AE28" i="1" s="1"/>
  <c r="R28" i="1"/>
  <c r="X28" i="1" s="1"/>
  <c r="AD28" i="1" s="1"/>
  <c r="Q28" i="1"/>
  <c r="W28" i="1" s="1"/>
  <c r="AC28" i="1" s="1"/>
  <c r="P28" i="1"/>
  <c r="V28" i="1" s="1"/>
  <c r="AB28" i="1" s="1"/>
  <c r="O28" i="1"/>
  <c r="U28" i="1" s="1"/>
  <c r="AA28" i="1" s="1"/>
  <c r="T27" i="1"/>
  <c r="Z27" i="1" s="1"/>
  <c r="AF27" i="1" s="1"/>
  <c r="S27" i="1"/>
  <c r="Y27" i="1" s="1"/>
  <c r="AE27" i="1" s="1"/>
  <c r="R27" i="1"/>
  <c r="X27" i="1" s="1"/>
  <c r="AD27" i="1" s="1"/>
  <c r="Q27" i="1"/>
  <c r="P27" i="1"/>
  <c r="V27" i="1" s="1"/>
  <c r="AB27" i="1" s="1"/>
  <c r="O27" i="1"/>
  <c r="U27" i="1" s="1"/>
  <c r="AA27" i="1" s="1"/>
  <c r="T26" i="1"/>
  <c r="Z26" i="1" s="1"/>
  <c r="AF26" i="1" s="1"/>
  <c r="S26" i="1"/>
  <c r="Y26" i="1" s="1"/>
  <c r="AE26" i="1" s="1"/>
  <c r="R26" i="1"/>
  <c r="X26" i="1" s="1"/>
  <c r="AD26" i="1" s="1"/>
  <c r="Q26" i="1"/>
  <c r="W26" i="1" s="1"/>
  <c r="AC26" i="1" s="1"/>
  <c r="P26" i="1"/>
  <c r="V26" i="1" s="1"/>
  <c r="AB26" i="1" s="1"/>
  <c r="O26" i="1"/>
  <c r="U26" i="1" s="1"/>
  <c r="AA26" i="1" s="1"/>
  <c r="T25" i="1"/>
  <c r="Z25" i="1" s="1"/>
  <c r="AF25" i="1" s="1"/>
  <c r="S25" i="1"/>
  <c r="Y25" i="1" s="1"/>
  <c r="AE25" i="1" s="1"/>
  <c r="R25" i="1"/>
  <c r="X25" i="1" s="1"/>
  <c r="AD25" i="1" s="1"/>
  <c r="Q25" i="1"/>
  <c r="W25" i="1" s="1"/>
  <c r="AC25" i="1" s="1"/>
  <c r="P25" i="1"/>
  <c r="V25" i="1" s="1"/>
  <c r="AB25" i="1" s="1"/>
  <c r="O25" i="1"/>
  <c r="U25" i="1" s="1"/>
  <c r="AA25" i="1" s="1"/>
  <c r="T24" i="1"/>
  <c r="Z24" i="1" s="1"/>
  <c r="AF24" i="1" s="1"/>
  <c r="S24" i="1"/>
  <c r="Y24" i="1" s="1"/>
  <c r="AE24" i="1" s="1"/>
  <c r="R24" i="1"/>
  <c r="X24" i="1" s="1"/>
  <c r="AD24" i="1" s="1"/>
  <c r="Q24" i="1"/>
  <c r="W24" i="1" s="1"/>
  <c r="AC24" i="1" s="1"/>
  <c r="P24" i="1"/>
  <c r="V24" i="1" s="1"/>
  <c r="AB24" i="1" s="1"/>
  <c r="O24" i="1"/>
  <c r="U24" i="1" s="1"/>
  <c r="AA24" i="1" s="1"/>
  <c r="T23" i="1"/>
  <c r="Z23" i="1" s="1"/>
  <c r="AF23" i="1" s="1"/>
  <c r="S23" i="1"/>
  <c r="Y23" i="1" s="1"/>
  <c r="AE23" i="1" s="1"/>
  <c r="R23" i="1"/>
  <c r="X23" i="1" s="1"/>
  <c r="AD23" i="1" s="1"/>
  <c r="Q23" i="1"/>
  <c r="W23" i="1" s="1"/>
  <c r="AC23" i="1" s="1"/>
  <c r="P23" i="1"/>
  <c r="V23" i="1" s="1"/>
  <c r="AB23" i="1" s="1"/>
  <c r="O23" i="1"/>
  <c r="U23" i="1" s="1"/>
  <c r="AA23" i="1" s="1"/>
  <c r="T22" i="1"/>
  <c r="Z22" i="1" s="1"/>
  <c r="AF22" i="1" s="1"/>
  <c r="S22" i="1"/>
  <c r="Y22" i="1" s="1"/>
  <c r="AE22" i="1" s="1"/>
  <c r="R22" i="1"/>
  <c r="Q22" i="1"/>
  <c r="W22" i="1" s="1"/>
  <c r="AC22" i="1" s="1"/>
  <c r="P22" i="1"/>
  <c r="V22" i="1" s="1"/>
  <c r="AB22" i="1" s="1"/>
  <c r="O22" i="1"/>
  <c r="U22" i="1" s="1"/>
  <c r="AA22" i="1" s="1"/>
  <c r="T21" i="1"/>
  <c r="Z21" i="1" s="1"/>
  <c r="AF21" i="1" s="1"/>
  <c r="S21" i="1"/>
  <c r="Y21" i="1" s="1"/>
  <c r="AE21" i="1" s="1"/>
  <c r="R21" i="1"/>
  <c r="X21" i="1" s="1"/>
  <c r="AD21" i="1" s="1"/>
  <c r="Q21" i="1"/>
  <c r="W21" i="1" s="1"/>
  <c r="AC21" i="1" s="1"/>
  <c r="P21" i="1"/>
  <c r="V21" i="1" s="1"/>
  <c r="AB21" i="1" s="1"/>
  <c r="O21" i="1"/>
  <c r="U21" i="1" s="1"/>
  <c r="AA21" i="1" s="1"/>
  <c r="T20" i="1"/>
  <c r="Z20" i="1" s="1"/>
  <c r="AF20" i="1" s="1"/>
  <c r="S20" i="1"/>
  <c r="Y20" i="1" s="1"/>
  <c r="AE20" i="1" s="1"/>
  <c r="R20" i="1"/>
  <c r="X20" i="1" s="1"/>
  <c r="AD20" i="1" s="1"/>
  <c r="Q20" i="1"/>
  <c r="W20" i="1" s="1"/>
  <c r="AC20" i="1" s="1"/>
  <c r="P20" i="1"/>
  <c r="V20" i="1" s="1"/>
  <c r="AB20" i="1" s="1"/>
  <c r="O20" i="1"/>
  <c r="U20" i="1" s="1"/>
  <c r="AA20" i="1" s="1"/>
  <c r="T19" i="1"/>
  <c r="Z19" i="1" s="1"/>
  <c r="AF19" i="1" s="1"/>
  <c r="S19" i="1"/>
  <c r="Y19" i="1" s="1"/>
  <c r="AE19" i="1" s="1"/>
  <c r="R19" i="1"/>
  <c r="X19" i="1" s="1"/>
  <c r="AD19" i="1" s="1"/>
  <c r="Q19" i="1"/>
  <c r="W19" i="1" s="1"/>
  <c r="AC19" i="1" s="1"/>
  <c r="P19" i="1"/>
  <c r="V19" i="1" s="1"/>
  <c r="AB19" i="1" s="1"/>
  <c r="O19" i="1"/>
  <c r="U19" i="1" s="1"/>
  <c r="AA19" i="1" s="1"/>
  <c r="T18" i="1"/>
  <c r="Z18" i="1" s="1"/>
  <c r="AF18" i="1" s="1"/>
  <c r="S18" i="1"/>
  <c r="Y18" i="1" s="1"/>
  <c r="AE18" i="1" s="1"/>
  <c r="R18" i="1"/>
  <c r="X18" i="1" s="1"/>
  <c r="AD18" i="1" s="1"/>
  <c r="Q18" i="1"/>
  <c r="W18" i="1" s="1"/>
  <c r="AC18" i="1" s="1"/>
  <c r="P18" i="1"/>
  <c r="V18" i="1" s="1"/>
  <c r="AB18" i="1" s="1"/>
  <c r="O18" i="1"/>
  <c r="U18" i="1" s="1"/>
  <c r="AA18" i="1" s="1"/>
  <c r="T17" i="1"/>
  <c r="Z17" i="1" s="1"/>
  <c r="AF17" i="1" s="1"/>
  <c r="S17" i="1"/>
  <c r="Y17" i="1" s="1"/>
  <c r="AE17" i="1" s="1"/>
  <c r="R17" i="1"/>
  <c r="X17" i="1" s="1"/>
  <c r="AD17" i="1" s="1"/>
  <c r="Q17" i="1"/>
  <c r="W17" i="1" s="1"/>
  <c r="AC17" i="1" s="1"/>
  <c r="P17" i="1"/>
  <c r="V17" i="1" s="1"/>
  <c r="AB17" i="1" s="1"/>
  <c r="O17" i="1"/>
  <c r="U17" i="1" s="1"/>
  <c r="AA17" i="1" s="1"/>
  <c r="T16" i="1"/>
  <c r="Z16" i="1" s="1"/>
  <c r="AF16" i="1" s="1"/>
  <c r="S16" i="1"/>
  <c r="Y16" i="1" s="1"/>
  <c r="AE16" i="1" s="1"/>
  <c r="R16" i="1"/>
  <c r="X16" i="1" s="1"/>
  <c r="AD16" i="1" s="1"/>
  <c r="Q16" i="1"/>
  <c r="W16" i="1" s="1"/>
  <c r="AC16" i="1" s="1"/>
  <c r="P16" i="1"/>
  <c r="V16" i="1" s="1"/>
  <c r="AB16" i="1" s="1"/>
  <c r="O16" i="1"/>
  <c r="U16" i="1" s="1"/>
  <c r="AA16" i="1" s="1"/>
  <c r="O15" i="1"/>
  <c r="U15" i="1" s="1"/>
  <c r="AA15" i="1" s="1"/>
</calcChain>
</file>

<file path=xl/sharedStrings.xml><?xml version="1.0" encoding="utf-8"?>
<sst xmlns="http://schemas.openxmlformats.org/spreadsheetml/2006/main" count="235" uniqueCount="102">
  <si>
    <t>OFERTA TÉCNICA  -  VALORACIÓN MÁXIMA 25 PUNTOS</t>
  </si>
  <si>
    <t>OFERTA TARIFAS</t>
  </si>
  <si>
    <t>PLIEGO DE CONDICIONES PARTICULARES</t>
  </si>
  <si>
    <t>EXPEDIENTE Nº 2023-160-00027</t>
  </si>
  <si>
    <r>
      <t xml:space="preserve">RESULTADOS PROPUESTA LICITADOR 2025
</t>
    </r>
    <r>
      <rPr>
        <sz val="11"/>
        <color theme="1"/>
        <rFont val="Calibri"/>
        <family val="2"/>
        <scheme val="minor"/>
      </rPr>
      <t>(VÁLIDO SÓLO PARA COMPROBACIONES DEL LICITADOR)</t>
    </r>
  </si>
  <si>
    <r>
      <t xml:space="preserve">RESULTADOS PROPUESTA LICITADOR 2026
</t>
    </r>
    <r>
      <rPr>
        <sz val="11"/>
        <color theme="1"/>
        <rFont val="Calibri"/>
        <family val="2"/>
        <scheme val="minor"/>
      </rPr>
      <t>(VÁLIDO SÓLO PARA COMPROBACIONES DEL LICITADOR)</t>
    </r>
  </si>
  <si>
    <r>
      <t xml:space="preserve">RESULTADOS PROPUESTA LICITADOR 2027
</t>
    </r>
    <r>
      <rPr>
        <sz val="11"/>
        <color theme="1"/>
        <rFont val="Calibri"/>
        <family val="2"/>
        <scheme val="minor"/>
      </rPr>
      <t>(VÁLIDO SÓLO PARA COMPROBACIONES DEL LICITADOR)</t>
    </r>
  </si>
  <si>
    <t>ENTIDAD</t>
  </si>
  <si>
    <t>COD.ESTACION</t>
  </si>
  <si>
    <t>TIPO</t>
  </si>
  <si>
    <t>APARCAMIENTO</t>
  </si>
  <si>
    <t>PRECIO 1 MIN (30 PRIM.)</t>
  </si>
  <si>
    <t>PRECIO 1 MIN. (RESTO)</t>
  </si>
  <si>
    <t>PRECIO 
1 DIA</t>
  </si>
  <si>
    <r>
      <t xml:space="preserve">PRECIO 
1 DIA FINAL
</t>
    </r>
    <r>
      <rPr>
        <b/>
        <sz val="9"/>
        <rFont val="Open Sans"/>
        <family val="2"/>
      </rPr>
      <t>(REDONDEO APROX.)</t>
    </r>
  </si>
  <si>
    <t>ABONOS 24 HORAS</t>
  </si>
  <si>
    <t>ABONOS NOCTURNOS</t>
  </si>
  <si>
    <t>% A APLICAR SOBRE TARIFAS 
(I)</t>
  </si>
  <si>
    <t>PONDERACIÓN VALORACIÓN</t>
  </si>
  <si>
    <t>ADIF AV</t>
  </si>
  <si>
    <t>A</t>
  </si>
  <si>
    <t>ALICANTE</t>
  </si>
  <si>
    <t>BARCELONA SANTS</t>
  </si>
  <si>
    <t>04104</t>
  </si>
  <si>
    <t>CAMP DE TARRAGONA</t>
  </si>
  <si>
    <t>MADRID CHAMARTIN P1 LR</t>
  </si>
  <si>
    <t>MADRID CHAMARTIN P2 CERCANÍAS</t>
  </si>
  <si>
    <t>MADRID PUERTA DE ATOCHA P1</t>
  </si>
  <si>
    <t>MADRID PUERTA DE ATOCHA P2</t>
  </si>
  <si>
    <t>MADRID PUERTA DE ATOCHA P3</t>
  </si>
  <si>
    <t>MÁLAGA M ZAMBRANO</t>
  </si>
  <si>
    <t>ADIF</t>
  </si>
  <si>
    <t>SANTANDER</t>
  </si>
  <si>
    <t>SEVILLA PL. DE ARMAS</t>
  </si>
  <si>
    <t>SEVILLA SANTA JUSTA P1 Y P3</t>
  </si>
  <si>
    <t>SEVILLA SANTA JUSTA P2 EXPRESS</t>
  </si>
  <si>
    <t>03216</t>
  </si>
  <si>
    <t>VALENCIA J. SOROLLA</t>
  </si>
  <si>
    <t>04040</t>
  </si>
  <si>
    <t>ZARAGOZA DELICIAS</t>
  </si>
  <si>
    <t>B</t>
  </si>
  <si>
    <t>BARCELONA CLOT</t>
  </si>
  <si>
    <t>BILBAO</t>
  </si>
  <si>
    <t>CÁDIZ</t>
  </si>
  <si>
    <t>CÓRDOBA</t>
  </si>
  <si>
    <t>04307</t>
  </si>
  <si>
    <t xml:space="preserve">FIGUERES VILAFANT </t>
  </si>
  <si>
    <t>GIRONA</t>
  </si>
  <si>
    <t>LLEIDA</t>
  </si>
  <si>
    <t>MURCIA</t>
  </si>
  <si>
    <t>OURENSE</t>
  </si>
  <si>
    <t>SALAMANCA</t>
  </si>
  <si>
    <t>SANTIAGO DE COMPOSTELA</t>
  </si>
  <si>
    <t>08004</t>
  </si>
  <si>
    <t>SEGOVIA GUIOMAR</t>
  </si>
  <si>
    <t>VALENCIA NORD</t>
  </si>
  <si>
    <t>VALLADOLID CG</t>
  </si>
  <si>
    <t>VIGO GUIXAR</t>
  </si>
  <si>
    <t>C</t>
  </si>
  <si>
    <t>ALBACETE</t>
  </si>
  <si>
    <t>ALCÁZAR DE SAN JUAN</t>
  </si>
  <si>
    <t>ALGECIRAS</t>
  </si>
  <si>
    <t>ALMERÍA</t>
  </si>
  <si>
    <t>02003</t>
  </si>
  <si>
    <t>ANTEQUERA SANTA ANA</t>
  </si>
  <si>
    <t>CIUDAD REAL</t>
  </si>
  <si>
    <t>03208</t>
  </si>
  <si>
    <t>CUENCA F. ZÓBEL</t>
  </si>
  <si>
    <t>FERROL</t>
  </si>
  <si>
    <t>05000</t>
  </si>
  <si>
    <t>GRANADA</t>
  </si>
  <si>
    <t>IRÚN</t>
  </si>
  <si>
    <t>03100</t>
  </si>
  <si>
    <t>JAÉN</t>
  </si>
  <si>
    <t>LEÓN</t>
  </si>
  <si>
    <t>LOGROÑO</t>
  </si>
  <si>
    <t>MÉRIDA</t>
  </si>
  <si>
    <t>PONTEVEDRA</t>
  </si>
  <si>
    <t>02002</t>
  </si>
  <si>
    <t>PUENTE GENIL HERRERA</t>
  </si>
  <si>
    <t>PUERTOLLANO</t>
  </si>
  <si>
    <t>03213</t>
  </si>
  <si>
    <t>REQUENA UTIEL</t>
  </si>
  <si>
    <t>RONDA</t>
  </si>
  <si>
    <t>TOLEDO</t>
  </si>
  <si>
    <t>VILLALBA</t>
  </si>
  <si>
    <t>VILLENA AV</t>
  </si>
  <si>
    <t>XATIVA</t>
  </si>
  <si>
    <t>(I) PORCENTAJE DE VARIACIÓN (POSITIVO O NEGATIVO, CON HASTA 2 DECIMALES) QUE PROPONE EL LICITADOR PARA QUE SE APLIQUE DURANTE 2025, 2026 Y 2027 SOBRE LAS TARIFAS DE 2023, DE CONFORMIDAD CON LA ESTIPULACIONES 8.3.2.1 Y 12.1 DEL PLIEGO.</t>
  </si>
  <si>
    <t>Las tarifas de 2023 serán incrementadas en el IPC interanual del mes de octubre de 2023, que se ha estimado en 3,5%.</t>
  </si>
  <si>
    <t>ZAMORA</t>
  </si>
  <si>
    <t>VIRGEN DEL ROCÍO</t>
  </si>
  <si>
    <t>CÁCERES</t>
  </si>
  <si>
    <t>FIGUERES</t>
  </si>
  <si>
    <t>HUELVA</t>
  </si>
  <si>
    <t>PLASENCIA</t>
  </si>
  <si>
    <t>OBSERVACIONES</t>
  </si>
  <si>
    <t>La 1ª hora de aparcamiento se cobra a 0,025 € y el resto a 0,030 €.</t>
  </si>
  <si>
    <t>El precio de 1 h es 1,45 €.</t>
  </si>
  <si>
    <t>ST</t>
  </si>
  <si>
    <t>ST = Aparcamiento actualmente sin tarifas.</t>
  </si>
  <si>
    <t>ANEJO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</si>
</sst>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#,##0.000000\ &quot;€&quot;"/>
    <numFmt numFmtId="166" formatCode="_ * #,##0.000000_)\ [$€-1]_ ;_ * \(#,##0.000000\)\ [$€-1]_ ;_ * &quot;-&quot;??_)\ [$€-1]_ ;_ @_ "/>
    <numFmt numFmtId="167" formatCode="_-* #,##0.00\ [$€-1]_-;\-* #,##0.00\ [$€-1]_-;_-* &quot;-&quot;??\ [$€-1]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10"/>
      <color theme="0"/>
      <name val="Open Sans"/>
      <family val="2"/>
    </font>
    <font>
      <b/>
      <sz val="48"/>
      <name val="Open Sans"/>
      <family val="2"/>
    </font>
    <font>
      <b/>
      <sz val="36"/>
      <name val="Open Sans"/>
      <family val="2"/>
    </font>
    <font>
      <b/>
      <sz val="28"/>
      <name val="Open Sans"/>
      <family val="2"/>
    </font>
    <font>
      <b/>
      <sz val="22"/>
      <color indexed="10"/>
      <name val="Open Sans"/>
      <family val="2"/>
    </font>
    <font>
      <b/>
      <sz val="18"/>
      <name val="Open Sans"/>
      <family val="2"/>
    </font>
    <font>
      <b/>
      <sz val="22"/>
      <name val="Open Sans"/>
      <family val="2"/>
    </font>
    <font>
      <sz val="10"/>
      <name val="OPEN SANS"/>
      <family val="2"/>
    </font>
    <font>
      <b/>
      <sz val="12"/>
      <name val="Open Sans"/>
      <family val="2"/>
    </font>
    <font>
      <sz val="10"/>
      <color theme="1"/>
      <name val="Verdana"/>
      <family val="2"/>
    </font>
    <font>
      <b/>
      <sz val="9"/>
      <name val="Open Sans"/>
      <family val="2"/>
    </font>
    <font>
      <b/>
      <sz val="11"/>
      <color theme="1"/>
      <name val="Open Sans"/>
      <family val="2"/>
    </font>
    <font>
      <sz val="10"/>
      <color rgb="FF000000"/>
      <name val="Open Sans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Open Sans"/>
      <family val="2"/>
    </font>
    <font>
      <sz val="11"/>
      <name val="Calibri"/>
      <family val="2"/>
      <scheme val="minor"/>
    </font>
    <font>
      <sz val="8"/>
      <name val="Open Sans"/>
      <family val="2"/>
    </font>
    <font>
      <b/>
      <sz val="11"/>
      <name val="Open Sans"/>
      <family val="2"/>
    </font>
  </fonts>
  <fills count="10">
    <fill>
      <patternFill patternType="none"/>
    </fill>
    <fill>
      <patternFill patternType="gray125"/>
    </fill>
    <fill>
      <patternFill patternType="solid">
        <fgColor rgb="FF00768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166" fontId="0" fillId="6" borderId="13" xfId="0" applyNumberFormat="1" applyFill="1" applyBorder="1" applyProtection="1">
      <protection hidden="1"/>
    </xf>
    <xf numFmtId="44" fontId="0" fillId="6" borderId="13" xfId="0" applyNumberFormat="1" applyFill="1" applyBorder="1" applyProtection="1">
      <protection hidden="1"/>
    </xf>
    <xf numFmtId="166" fontId="0" fillId="7" borderId="13" xfId="0" applyNumberFormat="1" applyFill="1" applyBorder="1" applyProtection="1">
      <protection hidden="1"/>
    </xf>
    <xf numFmtId="167" fontId="0" fillId="7" borderId="13" xfId="0" applyNumberFormat="1" applyFill="1" applyBorder="1" applyProtection="1">
      <protection hidden="1"/>
    </xf>
    <xf numFmtId="165" fontId="0" fillId="6" borderId="13" xfId="0" applyNumberFormat="1" applyFill="1" applyBorder="1" applyProtection="1">
      <protection hidden="1"/>
    </xf>
    <xf numFmtId="0" fontId="2" fillId="5" borderId="6" xfId="1" applyFont="1" applyFill="1" applyBorder="1" applyAlignment="1" applyProtection="1">
      <alignment horizontal="center"/>
      <protection hidden="1"/>
    </xf>
    <xf numFmtId="0" fontId="15" fillId="5" borderId="6" xfId="0" applyFont="1" applyFill="1" applyBorder="1" applyAlignment="1" applyProtection="1">
      <alignment horizontal="center" vertical="center"/>
      <protection hidden="1"/>
    </xf>
    <xf numFmtId="0" fontId="2" fillId="5" borderId="6" xfId="1" applyFont="1" applyFill="1" applyBorder="1" applyProtection="1">
      <protection hidden="1"/>
    </xf>
    <xf numFmtId="165" fontId="2" fillId="5" borderId="6" xfId="1" applyNumberFormat="1" applyFont="1" applyFill="1" applyBorder="1" applyProtection="1">
      <protection hidden="1"/>
    </xf>
    <xf numFmtId="164" fontId="2" fillId="5" borderId="6" xfId="1" applyNumberFormat="1" applyFont="1" applyFill="1" applyBorder="1" applyProtection="1">
      <protection hidden="1"/>
    </xf>
    <xf numFmtId="49" fontId="2" fillId="5" borderId="6" xfId="1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8" fillId="3" borderId="14" xfId="0" applyFont="1" applyFill="1" applyBorder="1" applyAlignment="1" applyProtection="1">
      <alignment horizontal="center" vertical="center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15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6" xfId="0" applyFont="1" applyFill="1" applyBorder="1" applyAlignment="1" applyProtection="1">
      <alignment horizontal="center" vertical="center" wrapText="1"/>
      <protection hidden="1"/>
    </xf>
    <xf numFmtId="0" fontId="11" fillId="9" borderId="10" xfId="0" applyFont="1" applyFill="1" applyBorder="1" applyAlignment="1" applyProtection="1">
      <alignment horizontal="center" vertical="center" wrapText="1"/>
      <protection hidden="1"/>
    </xf>
    <xf numFmtId="0" fontId="11" fillId="9" borderId="7" xfId="0" applyFont="1" applyFill="1" applyBorder="1" applyAlignment="1" applyProtection="1">
      <alignment horizontal="center" vertical="center" wrapText="1"/>
      <protection hidden="1"/>
    </xf>
    <xf numFmtId="9" fontId="18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0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21" fillId="5" borderId="6" xfId="1" applyNumberFormat="1" applyFont="1" applyFill="1" applyBorder="1" applyProtection="1">
      <protection hidden="1"/>
    </xf>
    <xf numFmtId="0" fontId="22" fillId="0" borderId="0" xfId="0" applyFont="1" applyProtection="1">
      <protection hidden="1"/>
    </xf>
    <xf numFmtId="0" fontId="10" fillId="5" borderId="6" xfId="1" applyFont="1" applyFill="1" applyBorder="1" applyAlignment="1" applyProtection="1">
      <alignment horizontal="center"/>
      <protection hidden="1"/>
    </xf>
    <xf numFmtId="0" fontId="10" fillId="5" borderId="6" xfId="0" applyFont="1" applyFill="1" applyBorder="1" applyAlignment="1" applyProtection="1">
      <alignment horizontal="center" vertical="center"/>
      <protection hidden="1"/>
    </xf>
    <xf numFmtId="0" fontId="10" fillId="5" borderId="6" xfId="1" applyFont="1" applyFill="1" applyBorder="1" applyProtection="1">
      <protection hidden="1"/>
    </xf>
    <xf numFmtId="165" fontId="10" fillId="5" borderId="6" xfId="1" applyNumberFormat="1" applyFont="1" applyFill="1" applyBorder="1" applyProtection="1">
      <protection hidden="1"/>
    </xf>
    <xf numFmtId="164" fontId="10" fillId="5" borderId="6" xfId="1" applyNumberFormat="1" applyFont="1" applyFill="1" applyBorder="1" applyProtection="1">
      <protection hidden="1"/>
    </xf>
    <xf numFmtId="164" fontId="23" fillId="5" borderId="6" xfId="1" applyNumberFormat="1" applyFont="1" applyFill="1" applyBorder="1" applyProtection="1">
      <protection hidden="1"/>
    </xf>
    <xf numFmtId="166" fontId="22" fillId="6" borderId="13" xfId="0" applyNumberFormat="1" applyFont="1" applyFill="1" applyBorder="1" applyProtection="1">
      <protection hidden="1"/>
    </xf>
    <xf numFmtId="44" fontId="22" fillId="6" borderId="13" xfId="0" applyNumberFormat="1" applyFont="1" applyFill="1" applyBorder="1" applyProtection="1">
      <protection hidden="1"/>
    </xf>
    <xf numFmtId="166" fontId="22" fillId="7" borderId="13" xfId="0" applyNumberFormat="1" applyFont="1" applyFill="1" applyBorder="1" applyProtection="1">
      <protection hidden="1"/>
    </xf>
    <xf numFmtId="167" fontId="22" fillId="7" borderId="13" xfId="0" applyNumberFormat="1" applyFont="1" applyFill="1" applyBorder="1" applyProtection="1">
      <protection hidden="1"/>
    </xf>
    <xf numFmtId="165" fontId="22" fillId="6" borderId="13" xfId="0" applyNumberFormat="1" applyFont="1" applyFill="1" applyBorder="1" applyProtection="1">
      <protection hidden="1"/>
    </xf>
    <xf numFmtId="0" fontId="10" fillId="5" borderId="6" xfId="0" applyFont="1" applyFill="1" applyBorder="1" applyProtection="1">
      <protection hidden="1"/>
    </xf>
    <xf numFmtId="49" fontId="10" fillId="5" borderId="6" xfId="1" applyNumberFormat="1" applyFont="1" applyFill="1" applyBorder="1" applyAlignment="1" applyProtection="1">
      <alignment horizontal="center"/>
      <protection hidden="1"/>
    </xf>
    <xf numFmtId="0" fontId="10" fillId="4" borderId="6" xfId="1" applyFont="1" applyFill="1" applyBorder="1" applyAlignment="1" applyProtection="1">
      <alignment horizontal="center"/>
      <protection hidden="1"/>
    </xf>
    <xf numFmtId="0" fontId="10" fillId="4" borderId="6" xfId="0" applyFont="1" applyFill="1" applyBorder="1" applyAlignment="1" applyProtection="1">
      <alignment horizontal="center" vertical="center"/>
      <protection hidden="1"/>
    </xf>
    <xf numFmtId="0" fontId="10" fillId="4" borderId="6" xfId="1" applyFont="1" applyFill="1" applyBorder="1" applyProtection="1">
      <protection hidden="1"/>
    </xf>
    <xf numFmtId="165" fontId="10" fillId="4" borderId="6" xfId="1" applyNumberFormat="1" applyFont="1" applyFill="1" applyBorder="1" applyProtection="1">
      <protection hidden="1"/>
    </xf>
    <xf numFmtId="164" fontId="10" fillId="4" borderId="6" xfId="1" applyNumberFormat="1" applyFont="1" applyFill="1" applyBorder="1" applyProtection="1">
      <protection hidden="1"/>
    </xf>
    <xf numFmtId="164" fontId="23" fillId="4" borderId="6" xfId="1" applyNumberFormat="1" applyFont="1" applyFill="1" applyBorder="1" applyProtection="1">
      <protection hidden="1"/>
    </xf>
    <xf numFmtId="44" fontId="22" fillId="7" borderId="13" xfId="0" applyNumberFormat="1" applyFont="1" applyFill="1" applyBorder="1" applyProtection="1">
      <protection hidden="1"/>
    </xf>
    <xf numFmtId="167" fontId="22" fillId="6" borderId="13" xfId="0" applyNumberFormat="1" applyFont="1" applyFill="1" applyBorder="1" applyProtection="1">
      <protection hidden="1"/>
    </xf>
    <xf numFmtId="165" fontId="22" fillId="7" borderId="13" xfId="0" applyNumberFormat="1" applyFont="1" applyFill="1" applyBorder="1" applyProtection="1">
      <protection hidden="1"/>
    </xf>
    <xf numFmtId="49" fontId="10" fillId="4" borderId="6" xfId="1" applyNumberFormat="1" applyFont="1" applyFill="1" applyBorder="1" applyAlignment="1" applyProtection="1">
      <alignment horizontal="center"/>
      <protection hidden="1"/>
    </xf>
    <xf numFmtId="0" fontId="10" fillId="4" borderId="6" xfId="0" applyFont="1" applyFill="1" applyBorder="1" applyProtection="1">
      <protection hidden="1"/>
    </xf>
    <xf numFmtId="0" fontId="10" fillId="5" borderId="6" xfId="0" applyFont="1" applyFill="1" applyBorder="1" applyAlignment="1" applyProtection="1">
      <alignment horizontal="center"/>
      <protection hidden="1"/>
    </xf>
    <xf numFmtId="165" fontId="10" fillId="5" borderId="6" xfId="1" applyNumberFormat="1" applyFont="1" applyFill="1" applyBorder="1" applyAlignment="1" applyProtection="1">
      <alignment horizontal="center"/>
      <protection hidden="1"/>
    </xf>
    <xf numFmtId="0" fontId="10" fillId="5" borderId="6" xfId="0" applyFont="1" applyFill="1" applyBorder="1" applyAlignment="1" applyProtection="1">
      <alignment vertical="center" wrapText="1"/>
      <protection hidden="1"/>
    </xf>
    <xf numFmtId="49" fontId="10" fillId="5" borderId="6" xfId="0" applyNumberFormat="1" applyFont="1" applyFill="1" applyBorder="1" applyAlignment="1" applyProtection="1">
      <alignment horizontal="center"/>
      <protection hidden="1"/>
    </xf>
    <xf numFmtId="0" fontId="16" fillId="0" borderId="6" xfId="0" applyFont="1" applyBorder="1" applyAlignment="1" applyProtection="1">
      <alignment horizontal="center" vertical="center" wrapText="1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left"/>
      <protection hidden="1"/>
    </xf>
    <xf numFmtId="10" fontId="14" fillId="0" borderId="7" xfId="0" applyNumberFormat="1" applyFont="1" applyBorder="1" applyAlignment="1" applyProtection="1">
      <alignment horizontal="center" vertical="center"/>
      <protection locked="0"/>
    </xf>
    <xf numFmtId="10" fontId="14" fillId="0" borderId="8" xfId="0" applyNumberFormat="1" applyFont="1" applyBorder="1" applyAlignment="1" applyProtection="1">
      <alignment horizontal="center" vertical="center"/>
      <protection locked="0"/>
    </xf>
    <xf numFmtId="10" fontId="14" fillId="0" borderId="9" xfId="0" applyNumberFormat="1" applyFont="1" applyBorder="1" applyAlignment="1" applyProtection="1">
      <alignment horizontal="center" vertical="center"/>
      <protection locked="0"/>
    </xf>
    <xf numFmtId="10" fontId="24" fillId="8" borderId="6" xfId="0" applyNumberFormat="1" applyFont="1" applyFill="1" applyBorder="1" applyAlignment="1" applyProtection="1">
      <alignment horizontal="center" vertical="center"/>
      <protection locked="0"/>
    </xf>
    <xf numFmtId="10" fontId="24" fillId="0" borderId="6" xfId="0" applyNumberFormat="1" applyFont="1" applyBorder="1" applyAlignment="1" applyProtection="1">
      <alignment horizontal="center" vertical="center"/>
      <protection locked="0"/>
    </xf>
    <xf numFmtId="9" fontId="14" fillId="5" borderId="10" xfId="0" applyNumberFormat="1" applyFont="1" applyFill="1" applyBorder="1" applyAlignment="1" applyProtection="1">
      <alignment horizontal="center" vertical="center"/>
      <protection hidden="1"/>
    </xf>
    <xf numFmtId="9" fontId="14" fillId="5" borderId="11" xfId="0" applyNumberFormat="1" applyFont="1" applyFill="1" applyBorder="1" applyAlignment="1" applyProtection="1">
      <alignment horizontal="center" vertical="center"/>
      <protection hidden="1"/>
    </xf>
    <xf numFmtId="9" fontId="14" fillId="5" borderId="12" xfId="0" applyNumberFormat="1" applyFont="1" applyFill="1" applyBorder="1" applyAlignment="1" applyProtection="1">
      <alignment horizontal="center" vertical="center"/>
      <protection hidden="1"/>
    </xf>
    <xf numFmtId="9" fontId="24" fillId="4" borderId="10" xfId="0" applyNumberFormat="1" applyFont="1" applyFill="1" applyBorder="1" applyAlignment="1" applyProtection="1">
      <alignment horizontal="center" vertical="center"/>
      <protection hidden="1"/>
    </xf>
    <xf numFmtId="9" fontId="24" fillId="4" borderId="11" xfId="0" applyNumberFormat="1" applyFont="1" applyFill="1" applyBorder="1" applyAlignment="1" applyProtection="1">
      <alignment horizontal="center" vertical="center"/>
      <protection hidden="1"/>
    </xf>
    <xf numFmtId="9" fontId="24" fillId="4" borderId="12" xfId="0" applyNumberFormat="1" applyFont="1" applyFill="1" applyBorder="1" applyAlignment="1" applyProtection="1">
      <alignment horizontal="center" vertical="center"/>
      <protection hidden="1"/>
    </xf>
    <xf numFmtId="9" fontId="24" fillId="5" borderId="10" xfId="0" applyNumberFormat="1" applyFont="1" applyFill="1" applyBorder="1" applyAlignment="1" applyProtection="1">
      <alignment horizontal="center" vertical="center"/>
      <protection hidden="1"/>
    </xf>
    <xf numFmtId="0" fontId="24" fillId="5" borderId="11" xfId="0" applyFont="1" applyFill="1" applyBorder="1" applyAlignment="1" applyProtection="1">
      <alignment horizontal="center" vertical="center"/>
      <protection hidden="1"/>
    </xf>
    <xf numFmtId="0" fontId="24" fillId="5" borderId="12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08296D6D-4A58-4217-8E65-F943CA6D6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71877</xdr:rowOff>
    </xdr:from>
    <xdr:ext cx="3541886" cy="664513"/>
    <xdr:pic>
      <xdr:nvPicPr>
        <xdr:cNvPr id="2" name="Imagen 1">
          <a:extLst>
            <a:ext uri="{FF2B5EF4-FFF2-40B4-BE49-F238E27FC236}">
              <a16:creationId xmlns:a16="http://schemas.microsoft.com/office/drawing/2014/main" id="{D0B0A440-51CD-46C6-B3D2-859606CA4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1877"/>
          <a:ext cx="3541886" cy="664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037AE-AD21-41EC-AFDD-F4BD33219E52}">
  <sheetPr>
    <pageSetUpPr fitToPage="1"/>
  </sheetPr>
  <dimension ref="A1:AF131"/>
  <sheetViews>
    <sheetView showGridLines="0" tabSelected="1" topLeftCell="J1" workbookViewId="0">
      <selection activeCell="N15" sqref="N15:N29"/>
    </sheetView>
  </sheetViews>
  <sheetFormatPr baseColWidth="10" defaultColWidth="11.453125" defaultRowHeight="16.5" x14ac:dyDescent="0.45"/>
  <cols>
    <col min="1" max="1" width="2.7265625" style="1" customWidth="1"/>
    <col min="2" max="2" width="18" style="1" customWidth="1"/>
    <col min="3" max="4" width="18.54296875" style="4" customWidth="1"/>
    <col min="5" max="5" width="34.453125" style="5" customWidth="1"/>
    <col min="6" max="6" width="18.7265625" style="4" customWidth="1"/>
    <col min="7" max="7" width="18.7265625" style="2" customWidth="1"/>
    <col min="8" max="8" width="14.1796875" style="2" customWidth="1"/>
    <col min="9" max="11" width="18.7265625" style="2" customWidth="1"/>
    <col min="12" max="12" width="50.1796875" style="2" bestFit="1" customWidth="1"/>
    <col min="13" max="13" width="21.453125" style="6" customWidth="1"/>
    <col min="14" max="14" width="18.26953125" style="6" customWidth="1"/>
    <col min="15" max="15" width="12.26953125" style="2" bestFit="1" customWidth="1"/>
    <col min="16" max="16" width="14.54296875" style="2" customWidth="1"/>
    <col min="17" max="17" width="12.54296875" style="2" bestFit="1" customWidth="1"/>
    <col min="18" max="19" width="11.453125" style="2"/>
    <col min="20" max="20" width="14.81640625" style="2" customWidth="1"/>
    <col min="21" max="22" width="11.54296875" style="2" bestFit="1" customWidth="1"/>
    <col min="23" max="23" width="12.54296875" style="2" bestFit="1" customWidth="1"/>
    <col min="24" max="24" width="11.54296875" style="2" bestFit="1" customWidth="1"/>
    <col min="25" max="25" width="12.54296875" style="2" bestFit="1" customWidth="1"/>
    <col min="26" max="26" width="14.81640625" style="2" customWidth="1"/>
    <col min="27" max="27" width="13.54296875" style="2" bestFit="1" customWidth="1"/>
    <col min="28" max="28" width="11.54296875" style="2" bestFit="1" customWidth="1"/>
    <col min="29" max="29" width="12.7265625" style="2" bestFit="1" customWidth="1"/>
    <col min="30" max="30" width="11.54296875" style="2" bestFit="1" customWidth="1"/>
    <col min="31" max="31" width="12.54296875" style="2" bestFit="1" customWidth="1"/>
    <col min="32" max="32" width="14.81640625" style="2" customWidth="1"/>
    <col min="33" max="16384" width="11.453125" style="2"/>
  </cols>
  <sheetData>
    <row r="1" spans="1:32" x14ac:dyDescent="0.45">
      <c r="A1" s="2"/>
      <c r="B1" s="2"/>
      <c r="C1" s="2"/>
      <c r="D1" s="2"/>
      <c r="E1" s="2"/>
    </row>
    <row r="2" spans="1:32" x14ac:dyDescent="0.45">
      <c r="A2" s="2"/>
      <c r="B2" s="2"/>
      <c r="C2" s="2"/>
      <c r="D2" s="2"/>
      <c r="E2" s="2"/>
    </row>
    <row r="3" spans="1:32" x14ac:dyDescent="0.45">
      <c r="A3" s="2"/>
      <c r="B3" s="2"/>
      <c r="C3" s="2"/>
      <c r="D3" s="2"/>
      <c r="E3" s="2"/>
    </row>
    <row r="4" spans="1:32" x14ac:dyDescent="0.45">
      <c r="A4" s="2"/>
      <c r="B4" s="2"/>
      <c r="C4" s="2"/>
      <c r="D4" s="2"/>
      <c r="E4" s="2"/>
    </row>
    <row r="5" spans="1:32" ht="69.5" x14ac:dyDescent="0.45">
      <c r="A5" s="6"/>
      <c r="B5" s="18" t="s">
        <v>0</v>
      </c>
      <c r="C5" s="19"/>
      <c r="D5" s="19"/>
      <c r="E5" s="19"/>
      <c r="H5" s="19" t="s">
        <v>101</v>
      </c>
    </row>
    <row r="6" spans="1:32" ht="52" x14ac:dyDescent="0.45">
      <c r="A6" s="6"/>
      <c r="B6" s="18"/>
      <c r="C6" s="20"/>
      <c r="D6" s="20"/>
      <c r="E6" s="20"/>
    </row>
    <row r="7" spans="1:32" ht="40.5" x14ac:dyDescent="0.45">
      <c r="A7" s="6"/>
      <c r="B7" s="21"/>
      <c r="C7" s="22"/>
      <c r="D7" s="22"/>
      <c r="E7" s="22"/>
      <c r="F7" s="22"/>
      <c r="G7" s="22"/>
      <c r="H7" s="22" t="s">
        <v>1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2" ht="40.5" x14ac:dyDescent="0.45">
      <c r="A8" s="6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ht="26.5" thickBot="1" x14ac:dyDescent="0.5">
      <c r="A9" s="6"/>
      <c r="B9" s="24"/>
      <c r="C9" s="24"/>
      <c r="D9" s="24"/>
      <c r="E9" s="24"/>
      <c r="M9" s="2"/>
      <c r="N9" s="2"/>
    </row>
    <row r="10" spans="1:32" ht="26" x14ac:dyDescent="0.45">
      <c r="A10" s="6"/>
      <c r="B10" s="25"/>
      <c r="C10" s="26"/>
      <c r="D10" s="26"/>
      <c r="E10" s="26"/>
      <c r="F10" s="26"/>
      <c r="G10" s="26"/>
      <c r="H10" s="26" t="s">
        <v>2</v>
      </c>
      <c r="I10" s="26"/>
      <c r="J10" s="26"/>
      <c r="K10" s="26"/>
      <c r="L10" s="26"/>
      <c r="M10" s="26"/>
      <c r="N10" s="26"/>
      <c r="O10" s="25"/>
      <c r="P10" s="26"/>
      <c r="Q10" s="26"/>
      <c r="R10" s="26"/>
      <c r="S10" s="26"/>
      <c r="T10" s="27"/>
      <c r="U10" s="26"/>
      <c r="V10" s="26"/>
      <c r="W10" s="26"/>
      <c r="X10" s="26"/>
      <c r="Y10" s="26"/>
      <c r="Z10" s="27"/>
      <c r="AA10" s="26"/>
      <c r="AB10" s="26"/>
      <c r="AC10" s="26"/>
      <c r="AD10" s="26"/>
      <c r="AE10" s="26"/>
      <c r="AF10" s="27"/>
    </row>
    <row r="11" spans="1:32" ht="32.5" thickBot="1" x14ac:dyDescent="0.5">
      <c r="A11" s="6"/>
      <c r="B11" s="28"/>
      <c r="C11" s="29"/>
      <c r="D11" s="29"/>
      <c r="E11" s="29"/>
      <c r="F11" s="29"/>
      <c r="G11" s="29"/>
      <c r="H11" s="29" t="s">
        <v>3</v>
      </c>
      <c r="I11" s="29"/>
      <c r="J11" s="29"/>
      <c r="K11" s="29"/>
      <c r="L11" s="29"/>
      <c r="M11" s="29"/>
      <c r="N11" s="29"/>
      <c r="O11" s="30"/>
      <c r="P11" s="29"/>
      <c r="Q11" s="29"/>
      <c r="R11" s="29"/>
      <c r="S11" s="29"/>
      <c r="T11" s="31"/>
      <c r="U11" s="29"/>
      <c r="V11" s="29"/>
      <c r="W11" s="29"/>
      <c r="X11" s="29"/>
      <c r="Y11" s="29"/>
      <c r="Z11" s="31"/>
      <c r="AA11" s="29"/>
      <c r="AB11" s="29"/>
      <c r="AC11" s="29"/>
      <c r="AD11" s="29"/>
      <c r="AE11" s="29"/>
      <c r="AF11" s="31"/>
    </row>
    <row r="12" spans="1:32" ht="32" x14ac:dyDescent="0.45">
      <c r="A12" s="6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32" ht="31.5" customHeight="1" x14ac:dyDescent="0.45">
      <c r="A13" s="6"/>
      <c r="B13" s="34"/>
      <c r="C13" s="34"/>
      <c r="D13" s="34"/>
      <c r="E13" s="34"/>
      <c r="O13" s="75" t="s">
        <v>4</v>
      </c>
      <c r="P13" s="76"/>
      <c r="Q13" s="76"/>
      <c r="R13" s="76"/>
      <c r="S13" s="76"/>
      <c r="T13" s="76"/>
      <c r="U13" s="75" t="s">
        <v>5</v>
      </c>
      <c r="V13" s="76"/>
      <c r="W13" s="76"/>
      <c r="X13" s="76"/>
      <c r="Y13" s="76"/>
      <c r="Z13" s="76"/>
      <c r="AA13" s="75" t="s">
        <v>6</v>
      </c>
      <c r="AB13" s="76"/>
      <c r="AC13" s="76"/>
      <c r="AD13" s="76"/>
      <c r="AE13" s="76"/>
      <c r="AF13" s="76"/>
    </row>
    <row r="14" spans="1:32" ht="90" customHeight="1" x14ac:dyDescent="0.35">
      <c r="A14" s="2"/>
      <c r="B14" s="35" t="s">
        <v>7</v>
      </c>
      <c r="C14" s="35" t="s">
        <v>8</v>
      </c>
      <c r="D14" s="35" t="s">
        <v>9</v>
      </c>
      <c r="E14" s="35" t="s">
        <v>10</v>
      </c>
      <c r="F14" s="35" t="s">
        <v>11</v>
      </c>
      <c r="G14" s="35" t="s">
        <v>12</v>
      </c>
      <c r="H14" s="35" t="s">
        <v>13</v>
      </c>
      <c r="I14" s="35" t="s">
        <v>14</v>
      </c>
      <c r="J14" s="35" t="s">
        <v>15</v>
      </c>
      <c r="K14" s="36" t="s">
        <v>16</v>
      </c>
      <c r="L14" s="36" t="s">
        <v>96</v>
      </c>
      <c r="M14" s="36" t="s">
        <v>17</v>
      </c>
      <c r="N14" s="36" t="s">
        <v>18</v>
      </c>
      <c r="O14" s="37" t="s">
        <v>11</v>
      </c>
      <c r="P14" s="37" t="s">
        <v>12</v>
      </c>
      <c r="Q14" s="37" t="s">
        <v>13</v>
      </c>
      <c r="R14" s="37" t="s">
        <v>14</v>
      </c>
      <c r="S14" s="37" t="s">
        <v>15</v>
      </c>
      <c r="T14" s="38" t="s">
        <v>16</v>
      </c>
      <c r="U14" s="37" t="s">
        <v>11</v>
      </c>
      <c r="V14" s="37" t="s">
        <v>12</v>
      </c>
      <c r="W14" s="37" t="s">
        <v>13</v>
      </c>
      <c r="X14" s="37" t="s">
        <v>14</v>
      </c>
      <c r="Y14" s="37" t="s">
        <v>15</v>
      </c>
      <c r="Z14" s="38" t="s">
        <v>16</v>
      </c>
      <c r="AA14" s="37" t="s">
        <v>11</v>
      </c>
      <c r="AB14" s="37" t="s">
        <v>12</v>
      </c>
      <c r="AC14" s="37" t="s">
        <v>13</v>
      </c>
      <c r="AD14" s="37" t="s">
        <v>14</v>
      </c>
      <c r="AE14" s="37" t="s">
        <v>15</v>
      </c>
      <c r="AF14" s="38" t="s">
        <v>16</v>
      </c>
    </row>
    <row r="15" spans="1:32" ht="14.5" customHeight="1" x14ac:dyDescent="0.4">
      <c r="A15" s="2"/>
      <c r="B15" s="12" t="s">
        <v>19</v>
      </c>
      <c r="C15" s="12">
        <v>60911</v>
      </c>
      <c r="D15" s="13" t="s">
        <v>20</v>
      </c>
      <c r="E15" s="14" t="s">
        <v>21</v>
      </c>
      <c r="F15" s="15">
        <v>4.2666999999999997E-2</v>
      </c>
      <c r="G15" s="15">
        <v>5.3332999999999998E-2</v>
      </c>
      <c r="H15" s="16">
        <v>26.54</v>
      </c>
      <c r="I15" s="16">
        <v>26.55</v>
      </c>
      <c r="J15" s="16">
        <v>146.26</v>
      </c>
      <c r="K15" s="16"/>
      <c r="L15" s="45"/>
      <c r="M15" s="79"/>
      <c r="N15" s="84">
        <v>0.75</v>
      </c>
      <c r="O15" s="7" t="str">
        <f>IF($M$15="","",F15*(1+$M$15))</f>
        <v/>
      </c>
      <c r="P15" s="7" t="str">
        <f t="shared" ref="P15" si="0">IF($M$15="","",G15*(1+$M$15))</f>
        <v/>
      </c>
      <c r="Q15" s="8" t="str">
        <f t="shared" ref="Q15" si="1">IF($M$15="","",H15*(1+$M$15))</f>
        <v/>
      </c>
      <c r="R15" s="8" t="str">
        <f t="shared" ref="R15" si="2">IF($M$15="","",I15*(1+$M$15))</f>
        <v/>
      </c>
      <c r="S15" s="8" t="str">
        <f t="shared" ref="S15" si="3">IF($M$15="","",J15*(1+$M$15))</f>
        <v/>
      </c>
      <c r="T15" s="8" t="str">
        <f>IF($M$15="","",K15*(1+$M$15))</f>
        <v/>
      </c>
      <c r="U15" s="9" t="str">
        <f>IF($M$15="","",O15+(O15*$M$15))</f>
        <v/>
      </c>
      <c r="V15" s="9" t="str">
        <f t="shared" ref="V15:Z29" si="4">IF($M$15="","",P15+(P15*$M$15))</f>
        <v/>
      </c>
      <c r="W15" s="10" t="str">
        <f t="shared" si="4"/>
        <v/>
      </c>
      <c r="X15" s="10" t="str">
        <f t="shared" si="4"/>
        <v/>
      </c>
      <c r="Y15" s="10" t="str">
        <f t="shared" si="4"/>
        <v/>
      </c>
      <c r="Z15" s="10" t="str">
        <f t="shared" si="4"/>
        <v/>
      </c>
      <c r="AA15" s="11" t="str">
        <f>IF($M$15="","",U15+(U15*$M$15))</f>
        <v/>
      </c>
      <c r="AB15" s="11" t="str">
        <f t="shared" ref="AB15:AF29" si="5">IF($M$15="","",V15+(V15*$M$15))</f>
        <v/>
      </c>
      <c r="AC15" s="8" t="str">
        <f t="shared" si="5"/>
        <v/>
      </c>
      <c r="AD15" s="8" t="str">
        <f t="shared" si="5"/>
        <v/>
      </c>
      <c r="AE15" s="8" t="str">
        <f t="shared" si="5"/>
        <v/>
      </c>
      <c r="AF15" s="8" t="str">
        <f t="shared" si="5"/>
        <v/>
      </c>
    </row>
    <row r="16" spans="1:32" ht="14.5" customHeight="1" x14ac:dyDescent="0.4">
      <c r="A16" s="2"/>
      <c r="B16" s="12" t="s">
        <v>19</v>
      </c>
      <c r="C16" s="12">
        <v>71801</v>
      </c>
      <c r="D16" s="13" t="s">
        <v>20</v>
      </c>
      <c r="E16" s="14" t="s">
        <v>22</v>
      </c>
      <c r="F16" s="15">
        <v>6.6876000000000005E-2</v>
      </c>
      <c r="G16" s="15">
        <v>8.3595000000000003E-2</v>
      </c>
      <c r="H16" s="16">
        <v>39.51</v>
      </c>
      <c r="I16" s="16">
        <v>39.5</v>
      </c>
      <c r="J16" s="16"/>
      <c r="K16" s="16"/>
      <c r="L16" s="45"/>
      <c r="M16" s="80"/>
      <c r="N16" s="85"/>
      <c r="O16" s="7" t="str">
        <f>IF($M$15="","",F16*(1+$M$15))</f>
        <v/>
      </c>
      <c r="P16" s="7" t="str">
        <f t="shared" ref="P16:P29" si="6">IF($M$15="","",G16*(1+$M$15))</f>
        <v/>
      </c>
      <c r="Q16" s="8" t="str">
        <f t="shared" ref="Q16:Q29" si="7">IF($M$15="","",H16*(1+$M$15))</f>
        <v/>
      </c>
      <c r="R16" s="8" t="str">
        <f t="shared" ref="R16:R29" si="8">IF($M$15="","",I16*(1+$M$15))</f>
        <v/>
      </c>
      <c r="S16" s="8" t="str">
        <f t="shared" ref="S16:S29" si="9">IF($M$15="","",J16*(1+$M$15))</f>
        <v/>
      </c>
      <c r="T16" s="8" t="str">
        <f t="shared" ref="T16:T29" si="10">IF($M$15="","",K16*(1+$M$15))</f>
        <v/>
      </c>
      <c r="U16" s="9" t="str">
        <f t="shared" ref="U16:U29" si="11">IF($M$15="","",O16+(O16*$M$15))</f>
        <v/>
      </c>
      <c r="V16" s="9" t="str">
        <f t="shared" si="4"/>
        <v/>
      </c>
      <c r="W16" s="10" t="str">
        <f t="shared" si="4"/>
        <v/>
      </c>
      <c r="X16" s="10" t="str">
        <f t="shared" si="4"/>
        <v/>
      </c>
      <c r="Y16" s="10" t="str">
        <f t="shared" si="4"/>
        <v/>
      </c>
      <c r="Z16" s="10" t="str">
        <f t="shared" si="4"/>
        <v/>
      </c>
      <c r="AA16" s="11" t="str">
        <f t="shared" ref="AA16:AA29" si="12">IF($M$15="","",U16+(U16*$M$15))</f>
        <v/>
      </c>
      <c r="AB16" s="11" t="str">
        <f t="shared" si="5"/>
        <v/>
      </c>
      <c r="AC16" s="8" t="str">
        <f t="shared" si="5"/>
        <v/>
      </c>
      <c r="AD16" s="8" t="str">
        <f t="shared" si="5"/>
        <v/>
      </c>
      <c r="AE16" s="8" t="str">
        <f t="shared" si="5"/>
        <v/>
      </c>
      <c r="AF16" s="8" t="str">
        <f t="shared" si="5"/>
        <v/>
      </c>
    </row>
    <row r="17" spans="1:32" ht="14.5" customHeight="1" x14ac:dyDescent="0.4">
      <c r="A17" s="2"/>
      <c r="B17" s="12" t="s">
        <v>19</v>
      </c>
      <c r="C17" s="17" t="s">
        <v>23</v>
      </c>
      <c r="D17" s="13" t="s">
        <v>20</v>
      </c>
      <c r="E17" s="14" t="s">
        <v>24</v>
      </c>
      <c r="F17" s="15">
        <v>2.5828E-2</v>
      </c>
      <c r="G17" s="15">
        <v>3.2285000000000001E-2</v>
      </c>
      <c r="H17" s="16">
        <v>20.82</v>
      </c>
      <c r="I17" s="16">
        <v>20.8</v>
      </c>
      <c r="J17" s="16">
        <v>153.69999999999999</v>
      </c>
      <c r="K17" s="16"/>
      <c r="L17" s="45"/>
      <c r="M17" s="80"/>
      <c r="N17" s="85"/>
      <c r="O17" s="7" t="str">
        <f t="shared" ref="O17:O29" si="13">IF($M$15="","",F17*(1+$M$15))</f>
        <v/>
      </c>
      <c r="P17" s="7" t="str">
        <f t="shared" si="6"/>
        <v/>
      </c>
      <c r="Q17" s="8" t="str">
        <f t="shared" si="7"/>
        <v/>
      </c>
      <c r="R17" s="8" t="str">
        <f t="shared" si="8"/>
        <v/>
      </c>
      <c r="S17" s="8" t="str">
        <f t="shared" si="9"/>
        <v/>
      </c>
      <c r="T17" s="8" t="str">
        <f t="shared" si="10"/>
        <v/>
      </c>
      <c r="U17" s="9" t="str">
        <f t="shared" si="11"/>
        <v/>
      </c>
      <c r="V17" s="9" t="str">
        <f t="shared" si="4"/>
        <v/>
      </c>
      <c r="W17" s="10" t="str">
        <f t="shared" si="4"/>
        <v/>
      </c>
      <c r="X17" s="10" t="str">
        <f t="shared" si="4"/>
        <v/>
      </c>
      <c r="Y17" s="10" t="str">
        <f t="shared" si="4"/>
        <v/>
      </c>
      <c r="Z17" s="10" t="str">
        <f t="shared" si="4"/>
        <v/>
      </c>
      <c r="AA17" s="11" t="str">
        <f t="shared" si="12"/>
        <v/>
      </c>
      <c r="AB17" s="11" t="str">
        <f t="shared" si="5"/>
        <v/>
      </c>
      <c r="AC17" s="8" t="str">
        <f t="shared" si="5"/>
        <v/>
      </c>
      <c r="AD17" s="8" t="str">
        <f t="shared" si="5"/>
        <v/>
      </c>
      <c r="AE17" s="8" t="str">
        <f t="shared" si="5"/>
        <v/>
      </c>
      <c r="AF17" s="8" t="str">
        <f t="shared" si="5"/>
        <v/>
      </c>
    </row>
    <row r="18" spans="1:32" ht="14.5" customHeight="1" x14ac:dyDescent="0.4">
      <c r="A18" s="2"/>
      <c r="B18" s="12" t="s">
        <v>19</v>
      </c>
      <c r="C18" s="12">
        <v>17000</v>
      </c>
      <c r="D18" s="13" t="s">
        <v>20</v>
      </c>
      <c r="E18" s="14" t="s">
        <v>25</v>
      </c>
      <c r="F18" s="15">
        <v>5.3266000000000001E-2</v>
      </c>
      <c r="G18" s="15">
        <v>6.6581000000000001E-2</v>
      </c>
      <c r="H18" s="16">
        <v>39.979999999999997</v>
      </c>
      <c r="I18" s="16">
        <v>40</v>
      </c>
      <c r="J18" s="16">
        <v>149.22999999999999</v>
      </c>
      <c r="K18" s="16"/>
      <c r="L18" s="45"/>
      <c r="M18" s="80"/>
      <c r="N18" s="85"/>
      <c r="O18" s="7" t="str">
        <f t="shared" si="13"/>
        <v/>
      </c>
      <c r="P18" s="7" t="str">
        <f t="shared" si="6"/>
        <v/>
      </c>
      <c r="Q18" s="8" t="str">
        <f t="shared" si="7"/>
        <v/>
      </c>
      <c r="R18" s="8" t="str">
        <f t="shared" si="8"/>
        <v/>
      </c>
      <c r="S18" s="8" t="str">
        <f t="shared" si="9"/>
        <v/>
      </c>
      <c r="T18" s="8" t="str">
        <f t="shared" si="10"/>
        <v/>
      </c>
      <c r="U18" s="9" t="str">
        <f t="shared" si="11"/>
        <v/>
      </c>
      <c r="V18" s="9" t="str">
        <f t="shared" si="4"/>
        <v/>
      </c>
      <c r="W18" s="10" t="str">
        <f t="shared" si="4"/>
        <v/>
      </c>
      <c r="X18" s="10" t="str">
        <f t="shared" si="4"/>
        <v/>
      </c>
      <c r="Y18" s="10" t="str">
        <f t="shared" si="4"/>
        <v/>
      </c>
      <c r="Z18" s="10" t="str">
        <f t="shared" si="4"/>
        <v/>
      </c>
      <c r="AA18" s="11" t="str">
        <f t="shared" si="12"/>
        <v/>
      </c>
      <c r="AB18" s="11" t="str">
        <f t="shared" si="5"/>
        <v/>
      </c>
      <c r="AC18" s="8" t="str">
        <f t="shared" si="5"/>
        <v/>
      </c>
      <c r="AD18" s="8" t="str">
        <f t="shared" si="5"/>
        <v/>
      </c>
      <c r="AE18" s="8" t="str">
        <f t="shared" si="5"/>
        <v/>
      </c>
      <c r="AF18" s="8" t="str">
        <f t="shared" si="5"/>
        <v/>
      </c>
    </row>
    <row r="19" spans="1:32" s="46" customFormat="1" ht="14.5" customHeight="1" x14ac:dyDescent="0.4">
      <c r="B19" s="47" t="s">
        <v>19</v>
      </c>
      <c r="C19" s="47">
        <v>17000</v>
      </c>
      <c r="D19" s="48" t="s">
        <v>20</v>
      </c>
      <c r="E19" s="49" t="s">
        <v>26</v>
      </c>
      <c r="F19" s="50">
        <v>4.3254000000000001E-2</v>
      </c>
      <c r="G19" s="50">
        <v>5.4066999999999997E-2</v>
      </c>
      <c r="H19" s="51">
        <v>32.61</v>
      </c>
      <c r="I19" s="51">
        <v>32.6</v>
      </c>
      <c r="J19" s="51">
        <v>145.06</v>
      </c>
      <c r="K19" s="51">
        <v>64.87</v>
      </c>
      <c r="L19" s="52"/>
      <c r="M19" s="80"/>
      <c r="N19" s="85"/>
      <c r="O19" s="53" t="str">
        <f t="shared" si="13"/>
        <v/>
      </c>
      <c r="P19" s="53" t="str">
        <f t="shared" si="6"/>
        <v/>
      </c>
      <c r="Q19" s="54" t="str">
        <f t="shared" si="7"/>
        <v/>
      </c>
      <c r="R19" s="54" t="str">
        <f t="shared" si="8"/>
        <v/>
      </c>
      <c r="S19" s="54" t="str">
        <f t="shared" si="9"/>
        <v/>
      </c>
      <c r="T19" s="54" t="str">
        <f t="shared" si="10"/>
        <v/>
      </c>
      <c r="U19" s="55" t="str">
        <f t="shared" si="11"/>
        <v/>
      </c>
      <c r="V19" s="55" t="str">
        <f t="shared" si="4"/>
        <v/>
      </c>
      <c r="W19" s="56" t="str">
        <f t="shared" si="4"/>
        <v/>
      </c>
      <c r="X19" s="56" t="str">
        <f t="shared" si="4"/>
        <v/>
      </c>
      <c r="Y19" s="56" t="str">
        <f t="shared" si="4"/>
        <v/>
      </c>
      <c r="Z19" s="56" t="str">
        <f t="shared" si="4"/>
        <v/>
      </c>
      <c r="AA19" s="57" t="str">
        <f t="shared" si="12"/>
        <v/>
      </c>
      <c r="AB19" s="57" t="str">
        <f t="shared" si="5"/>
        <v/>
      </c>
      <c r="AC19" s="54" t="str">
        <f t="shared" si="5"/>
        <v/>
      </c>
      <c r="AD19" s="54" t="str">
        <f t="shared" si="5"/>
        <v/>
      </c>
      <c r="AE19" s="54" t="str">
        <f t="shared" si="5"/>
        <v/>
      </c>
      <c r="AF19" s="54" t="str">
        <f t="shared" si="5"/>
        <v/>
      </c>
    </row>
    <row r="20" spans="1:32" s="46" customFormat="1" ht="14.5" customHeight="1" x14ac:dyDescent="0.4">
      <c r="B20" s="47" t="s">
        <v>19</v>
      </c>
      <c r="C20" s="47">
        <v>60000</v>
      </c>
      <c r="D20" s="47" t="s">
        <v>20</v>
      </c>
      <c r="E20" s="49" t="s">
        <v>27</v>
      </c>
      <c r="F20" s="50">
        <v>6.9985000000000006E-2</v>
      </c>
      <c r="G20" s="50">
        <v>8.7521000000000002E-2</v>
      </c>
      <c r="H20" s="51">
        <v>44.46</v>
      </c>
      <c r="I20" s="51">
        <v>44.45</v>
      </c>
      <c r="J20" s="51"/>
      <c r="K20" s="51"/>
      <c r="L20" s="52"/>
      <c r="M20" s="80"/>
      <c r="N20" s="85"/>
      <c r="O20" s="53" t="str">
        <f t="shared" si="13"/>
        <v/>
      </c>
      <c r="P20" s="53" t="str">
        <f t="shared" si="6"/>
        <v/>
      </c>
      <c r="Q20" s="54" t="str">
        <f t="shared" si="7"/>
        <v/>
      </c>
      <c r="R20" s="54" t="str">
        <f t="shared" si="8"/>
        <v/>
      </c>
      <c r="S20" s="54" t="str">
        <f t="shared" si="9"/>
        <v/>
      </c>
      <c r="T20" s="54" t="str">
        <f t="shared" si="10"/>
        <v/>
      </c>
      <c r="U20" s="55" t="str">
        <f t="shared" si="11"/>
        <v/>
      </c>
      <c r="V20" s="55" t="str">
        <f t="shared" si="4"/>
        <v/>
      </c>
      <c r="W20" s="56" t="str">
        <f t="shared" si="4"/>
        <v/>
      </c>
      <c r="X20" s="56" t="str">
        <f t="shared" si="4"/>
        <v/>
      </c>
      <c r="Y20" s="56" t="str">
        <f t="shared" si="4"/>
        <v/>
      </c>
      <c r="Z20" s="56" t="str">
        <f t="shared" si="4"/>
        <v/>
      </c>
      <c r="AA20" s="57" t="str">
        <f t="shared" si="12"/>
        <v/>
      </c>
      <c r="AB20" s="57" t="str">
        <f t="shared" si="5"/>
        <v/>
      </c>
      <c r="AC20" s="54" t="str">
        <f t="shared" si="5"/>
        <v/>
      </c>
      <c r="AD20" s="54" t="str">
        <f t="shared" si="5"/>
        <v/>
      </c>
      <c r="AE20" s="54" t="str">
        <f t="shared" si="5"/>
        <v/>
      </c>
      <c r="AF20" s="54" t="str">
        <f t="shared" si="5"/>
        <v/>
      </c>
    </row>
    <row r="21" spans="1:32" s="46" customFormat="1" ht="14.5" customHeight="1" x14ac:dyDescent="0.4">
      <c r="B21" s="47" t="s">
        <v>19</v>
      </c>
      <c r="C21" s="47">
        <v>60000</v>
      </c>
      <c r="D21" s="47" t="s">
        <v>20</v>
      </c>
      <c r="E21" s="49" t="s">
        <v>28</v>
      </c>
      <c r="F21" s="50">
        <v>6.6054000000000002E-2</v>
      </c>
      <c r="G21" s="50">
        <v>8.2567000000000002E-2</v>
      </c>
      <c r="H21" s="51">
        <v>41.99</v>
      </c>
      <c r="I21" s="51">
        <v>42</v>
      </c>
      <c r="J21" s="51"/>
      <c r="K21" s="51">
        <v>94.37</v>
      </c>
      <c r="L21" s="52"/>
      <c r="M21" s="80"/>
      <c r="N21" s="85"/>
      <c r="O21" s="53" t="str">
        <f t="shared" si="13"/>
        <v/>
      </c>
      <c r="P21" s="53" t="str">
        <f t="shared" si="6"/>
        <v/>
      </c>
      <c r="Q21" s="54" t="str">
        <f t="shared" si="7"/>
        <v/>
      </c>
      <c r="R21" s="54" t="str">
        <f t="shared" si="8"/>
        <v/>
      </c>
      <c r="S21" s="54" t="str">
        <f t="shared" si="9"/>
        <v/>
      </c>
      <c r="T21" s="54" t="str">
        <f t="shared" si="10"/>
        <v/>
      </c>
      <c r="U21" s="55" t="str">
        <f t="shared" si="11"/>
        <v/>
      </c>
      <c r="V21" s="55" t="str">
        <f t="shared" si="4"/>
        <v/>
      </c>
      <c r="W21" s="56" t="str">
        <f t="shared" si="4"/>
        <v/>
      </c>
      <c r="X21" s="56" t="str">
        <f t="shared" si="4"/>
        <v/>
      </c>
      <c r="Y21" s="56" t="str">
        <f t="shared" si="4"/>
        <v/>
      </c>
      <c r="Z21" s="56" t="str">
        <f t="shared" si="4"/>
        <v/>
      </c>
      <c r="AA21" s="57" t="str">
        <f t="shared" si="12"/>
        <v/>
      </c>
      <c r="AB21" s="57" t="str">
        <f t="shared" si="5"/>
        <v/>
      </c>
      <c r="AC21" s="54" t="str">
        <f t="shared" si="5"/>
        <v/>
      </c>
      <c r="AD21" s="54" t="str">
        <f t="shared" si="5"/>
        <v/>
      </c>
      <c r="AE21" s="54" t="str">
        <f t="shared" si="5"/>
        <v/>
      </c>
      <c r="AF21" s="54" t="str">
        <f t="shared" si="5"/>
        <v/>
      </c>
    </row>
    <row r="22" spans="1:32" s="46" customFormat="1" ht="14.5" customHeight="1" x14ac:dyDescent="0.4">
      <c r="B22" s="47" t="s">
        <v>19</v>
      </c>
      <c r="C22" s="47">
        <v>60000</v>
      </c>
      <c r="D22" s="47" t="s">
        <v>20</v>
      </c>
      <c r="E22" s="49" t="s">
        <v>29</v>
      </c>
      <c r="F22" s="50">
        <v>5.8663E-2</v>
      </c>
      <c r="G22" s="50">
        <v>7.3329000000000005E-2</v>
      </c>
      <c r="H22" s="51">
        <v>37.270000000000003</v>
      </c>
      <c r="I22" s="51">
        <v>37.25</v>
      </c>
      <c r="J22" s="51"/>
      <c r="K22" s="51"/>
      <c r="L22" s="52"/>
      <c r="M22" s="80"/>
      <c r="N22" s="85"/>
      <c r="O22" s="53" t="str">
        <f t="shared" si="13"/>
        <v/>
      </c>
      <c r="P22" s="53" t="str">
        <f t="shared" si="6"/>
        <v/>
      </c>
      <c r="Q22" s="54" t="str">
        <f t="shared" si="7"/>
        <v/>
      </c>
      <c r="R22" s="54" t="str">
        <f t="shared" si="8"/>
        <v/>
      </c>
      <c r="S22" s="54" t="str">
        <f t="shared" si="9"/>
        <v/>
      </c>
      <c r="T22" s="54" t="str">
        <f t="shared" si="10"/>
        <v/>
      </c>
      <c r="U22" s="55" t="str">
        <f t="shared" si="11"/>
        <v/>
      </c>
      <c r="V22" s="55" t="str">
        <f t="shared" si="4"/>
        <v/>
      </c>
      <c r="W22" s="56" t="str">
        <f t="shared" si="4"/>
        <v/>
      </c>
      <c r="X22" s="56" t="str">
        <f t="shared" si="4"/>
        <v/>
      </c>
      <c r="Y22" s="56" t="str">
        <f t="shared" si="4"/>
        <v/>
      </c>
      <c r="Z22" s="56" t="str">
        <f t="shared" si="4"/>
        <v/>
      </c>
      <c r="AA22" s="57" t="str">
        <f t="shared" si="12"/>
        <v/>
      </c>
      <c r="AB22" s="57" t="str">
        <f t="shared" si="5"/>
        <v/>
      </c>
      <c r="AC22" s="54" t="str">
        <f t="shared" si="5"/>
        <v/>
      </c>
      <c r="AD22" s="54" t="str">
        <f t="shared" si="5"/>
        <v/>
      </c>
      <c r="AE22" s="54" t="str">
        <f t="shared" si="5"/>
        <v/>
      </c>
      <c r="AF22" s="54" t="str">
        <f t="shared" si="5"/>
        <v/>
      </c>
    </row>
    <row r="23" spans="1:32" s="46" customFormat="1" ht="14.5" customHeight="1" x14ac:dyDescent="0.4">
      <c r="B23" s="47" t="s">
        <v>19</v>
      </c>
      <c r="C23" s="47">
        <v>54413</v>
      </c>
      <c r="D23" s="47" t="s">
        <v>20</v>
      </c>
      <c r="E23" s="58" t="s">
        <v>30</v>
      </c>
      <c r="F23" s="50">
        <v>3.3027000000000001E-2</v>
      </c>
      <c r="G23" s="50">
        <v>4.1284000000000001E-2</v>
      </c>
      <c r="H23" s="51">
        <v>24.64</v>
      </c>
      <c r="I23" s="51">
        <v>24.65</v>
      </c>
      <c r="J23" s="51">
        <v>130.61000000000001</v>
      </c>
      <c r="K23" s="51">
        <v>41.27</v>
      </c>
      <c r="L23" s="52"/>
      <c r="M23" s="80"/>
      <c r="N23" s="85"/>
      <c r="O23" s="53" t="str">
        <f t="shared" si="13"/>
        <v/>
      </c>
      <c r="P23" s="53" t="str">
        <f t="shared" si="6"/>
        <v/>
      </c>
      <c r="Q23" s="54" t="str">
        <f t="shared" si="7"/>
        <v/>
      </c>
      <c r="R23" s="54" t="str">
        <f t="shared" si="8"/>
        <v/>
      </c>
      <c r="S23" s="54" t="str">
        <f t="shared" si="9"/>
        <v/>
      </c>
      <c r="T23" s="54" t="str">
        <f t="shared" si="10"/>
        <v/>
      </c>
      <c r="U23" s="55" t="str">
        <f t="shared" si="11"/>
        <v/>
      </c>
      <c r="V23" s="55" t="str">
        <f t="shared" si="4"/>
        <v/>
      </c>
      <c r="W23" s="56" t="str">
        <f t="shared" si="4"/>
        <v/>
      </c>
      <c r="X23" s="56" t="str">
        <f t="shared" si="4"/>
        <v/>
      </c>
      <c r="Y23" s="56" t="str">
        <f t="shared" si="4"/>
        <v/>
      </c>
      <c r="Z23" s="56" t="str">
        <f t="shared" si="4"/>
        <v/>
      </c>
      <c r="AA23" s="57" t="str">
        <f t="shared" si="12"/>
        <v/>
      </c>
      <c r="AB23" s="57" t="str">
        <f t="shared" si="5"/>
        <v/>
      </c>
      <c r="AC23" s="54" t="str">
        <f t="shared" si="5"/>
        <v/>
      </c>
      <c r="AD23" s="54" t="str">
        <f t="shared" si="5"/>
        <v/>
      </c>
      <c r="AE23" s="54" t="str">
        <f t="shared" si="5"/>
        <v/>
      </c>
      <c r="AF23" s="54" t="str">
        <f t="shared" si="5"/>
        <v/>
      </c>
    </row>
    <row r="24" spans="1:32" s="46" customFormat="1" ht="14.5" customHeight="1" x14ac:dyDescent="0.4">
      <c r="B24" s="47" t="s">
        <v>31</v>
      </c>
      <c r="C24" s="47">
        <v>14223</v>
      </c>
      <c r="D24" s="47" t="s">
        <v>20</v>
      </c>
      <c r="E24" s="49" t="s">
        <v>32</v>
      </c>
      <c r="F24" s="50">
        <v>3.4666000000000002E-2</v>
      </c>
      <c r="G24" s="50">
        <v>4.3333000000000003E-2</v>
      </c>
      <c r="H24" s="51">
        <v>26.07</v>
      </c>
      <c r="I24" s="51">
        <v>26.05</v>
      </c>
      <c r="J24" s="51">
        <v>145.06</v>
      </c>
      <c r="K24" s="51">
        <v>70.77</v>
      </c>
      <c r="L24" s="52"/>
      <c r="M24" s="80"/>
      <c r="N24" s="85"/>
      <c r="O24" s="53" t="str">
        <f t="shared" si="13"/>
        <v/>
      </c>
      <c r="P24" s="53" t="str">
        <f t="shared" si="6"/>
        <v/>
      </c>
      <c r="Q24" s="54" t="str">
        <f t="shared" si="7"/>
        <v/>
      </c>
      <c r="R24" s="54" t="str">
        <f t="shared" si="8"/>
        <v/>
      </c>
      <c r="S24" s="54" t="str">
        <f t="shared" si="9"/>
        <v/>
      </c>
      <c r="T24" s="54" t="str">
        <f t="shared" si="10"/>
        <v/>
      </c>
      <c r="U24" s="55" t="str">
        <f t="shared" si="11"/>
        <v/>
      </c>
      <c r="V24" s="55" t="str">
        <f t="shared" si="4"/>
        <v/>
      </c>
      <c r="W24" s="56" t="str">
        <f t="shared" si="4"/>
        <v/>
      </c>
      <c r="X24" s="56" t="str">
        <f t="shared" si="4"/>
        <v/>
      </c>
      <c r="Y24" s="56" t="str">
        <f t="shared" si="4"/>
        <v/>
      </c>
      <c r="Z24" s="56" t="str">
        <f t="shared" si="4"/>
        <v/>
      </c>
      <c r="AA24" s="57" t="str">
        <f t="shared" si="12"/>
        <v/>
      </c>
      <c r="AB24" s="57" t="str">
        <f t="shared" si="5"/>
        <v/>
      </c>
      <c r="AC24" s="54" t="str">
        <f t="shared" si="5"/>
        <v/>
      </c>
      <c r="AD24" s="54" t="str">
        <f t="shared" si="5"/>
        <v/>
      </c>
      <c r="AE24" s="54" t="str">
        <f t="shared" si="5"/>
        <v/>
      </c>
      <c r="AF24" s="54" t="str">
        <f t="shared" si="5"/>
        <v/>
      </c>
    </row>
    <row r="25" spans="1:32" s="46" customFormat="1" ht="14.5" customHeight="1" x14ac:dyDescent="0.4">
      <c r="B25" s="47" t="s">
        <v>31</v>
      </c>
      <c r="C25" s="47"/>
      <c r="D25" s="47" t="s">
        <v>20</v>
      </c>
      <c r="E25" s="58" t="s">
        <v>33</v>
      </c>
      <c r="F25" s="50">
        <v>3.6373000000000003E-2</v>
      </c>
      <c r="G25" s="50">
        <v>4.5467E-2</v>
      </c>
      <c r="H25" s="51">
        <v>27.31</v>
      </c>
      <c r="I25" s="51">
        <v>27.3</v>
      </c>
      <c r="J25" s="51">
        <v>129.75</v>
      </c>
      <c r="K25" s="51">
        <v>64.87</v>
      </c>
      <c r="L25" s="52"/>
      <c r="M25" s="80"/>
      <c r="N25" s="85"/>
      <c r="O25" s="53" t="str">
        <f t="shared" si="13"/>
        <v/>
      </c>
      <c r="P25" s="53" t="str">
        <f t="shared" si="6"/>
        <v/>
      </c>
      <c r="Q25" s="54" t="str">
        <f t="shared" si="7"/>
        <v/>
      </c>
      <c r="R25" s="54" t="str">
        <f t="shared" si="8"/>
        <v/>
      </c>
      <c r="S25" s="54" t="str">
        <f t="shared" si="9"/>
        <v/>
      </c>
      <c r="T25" s="54" t="str">
        <f t="shared" si="10"/>
        <v/>
      </c>
      <c r="U25" s="55" t="str">
        <f t="shared" si="11"/>
        <v/>
      </c>
      <c r="V25" s="55" t="str">
        <f t="shared" si="4"/>
        <v/>
      </c>
      <c r="W25" s="56" t="str">
        <f t="shared" si="4"/>
        <v/>
      </c>
      <c r="X25" s="56" t="str">
        <f t="shared" si="4"/>
        <v/>
      </c>
      <c r="Y25" s="56" t="str">
        <f t="shared" si="4"/>
        <v/>
      </c>
      <c r="Z25" s="56" t="str">
        <f t="shared" si="4"/>
        <v/>
      </c>
      <c r="AA25" s="57" t="str">
        <f t="shared" si="12"/>
        <v/>
      </c>
      <c r="AB25" s="57" t="str">
        <f t="shared" si="5"/>
        <v/>
      </c>
      <c r="AC25" s="54" t="str">
        <f t="shared" si="5"/>
        <v/>
      </c>
      <c r="AD25" s="54" t="str">
        <f t="shared" si="5"/>
        <v/>
      </c>
      <c r="AE25" s="54" t="str">
        <f t="shared" si="5"/>
        <v/>
      </c>
      <c r="AF25" s="54" t="str">
        <f t="shared" si="5"/>
        <v/>
      </c>
    </row>
    <row r="26" spans="1:32" s="46" customFormat="1" ht="14.5" customHeight="1" x14ac:dyDescent="0.4">
      <c r="B26" s="47" t="s">
        <v>19</v>
      </c>
      <c r="C26" s="47">
        <v>51003</v>
      </c>
      <c r="D26" s="47" t="s">
        <v>20</v>
      </c>
      <c r="E26" s="49" t="s">
        <v>34</v>
      </c>
      <c r="F26" s="50">
        <v>6.1584E-2</v>
      </c>
      <c r="G26" s="50">
        <v>3.9481000000000002E-2</v>
      </c>
      <c r="H26" s="51">
        <v>24.64</v>
      </c>
      <c r="I26" s="51">
        <v>24.65</v>
      </c>
      <c r="J26" s="51">
        <v>116.9</v>
      </c>
      <c r="K26" s="51">
        <v>41.27</v>
      </c>
      <c r="L26" s="52"/>
      <c r="M26" s="80"/>
      <c r="N26" s="85"/>
      <c r="O26" s="53" t="str">
        <f t="shared" si="13"/>
        <v/>
      </c>
      <c r="P26" s="53" t="str">
        <f t="shared" si="6"/>
        <v/>
      </c>
      <c r="Q26" s="54" t="str">
        <f t="shared" si="7"/>
        <v/>
      </c>
      <c r="R26" s="54" t="str">
        <f t="shared" si="8"/>
        <v/>
      </c>
      <c r="S26" s="54" t="str">
        <f t="shared" si="9"/>
        <v/>
      </c>
      <c r="T26" s="54" t="str">
        <f t="shared" si="10"/>
        <v/>
      </c>
      <c r="U26" s="55" t="str">
        <f t="shared" si="11"/>
        <v/>
      </c>
      <c r="V26" s="55" t="str">
        <f t="shared" si="4"/>
        <v/>
      </c>
      <c r="W26" s="56" t="str">
        <f t="shared" si="4"/>
        <v/>
      </c>
      <c r="X26" s="56" t="str">
        <f t="shared" si="4"/>
        <v/>
      </c>
      <c r="Y26" s="56" t="str">
        <f t="shared" si="4"/>
        <v/>
      </c>
      <c r="Z26" s="56" t="str">
        <f t="shared" si="4"/>
        <v/>
      </c>
      <c r="AA26" s="57" t="str">
        <f t="shared" si="12"/>
        <v/>
      </c>
      <c r="AB26" s="57" t="str">
        <f t="shared" si="5"/>
        <v/>
      </c>
      <c r="AC26" s="54" t="str">
        <f t="shared" si="5"/>
        <v/>
      </c>
      <c r="AD26" s="54" t="str">
        <f t="shared" si="5"/>
        <v/>
      </c>
      <c r="AE26" s="54" t="str">
        <f t="shared" si="5"/>
        <v/>
      </c>
      <c r="AF26" s="54" t="str">
        <f t="shared" si="5"/>
        <v/>
      </c>
    </row>
    <row r="27" spans="1:32" s="46" customFormat="1" ht="14.5" customHeight="1" x14ac:dyDescent="0.4">
      <c r="B27" s="47" t="s">
        <v>19</v>
      </c>
      <c r="C27" s="47">
        <v>51003</v>
      </c>
      <c r="D27" s="47" t="s">
        <v>20</v>
      </c>
      <c r="E27" s="49" t="s">
        <v>35</v>
      </c>
      <c r="F27" s="50">
        <v>5.5273999999999997E-2</v>
      </c>
      <c r="G27" s="50">
        <v>7.5006000000000003E-2</v>
      </c>
      <c r="H27" s="51">
        <v>44.46</v>
      </c>
      <c r="I27" s="51">
        <v>44.45</v>
      </c>
      <c r="J27" s="51"/>
      <c r="K27" s="51">
        <v>70.77</v>
      </c>
      <c r="L27" s="52"/>
      <c r="M27" s="80"/>
      <c r="N27" s="85"/>
      <c r="O27" s="53" t="str">
        <f t="shared" si="13"/>
        <v/>
      </c>
      <c r="P27" s="53" t="str">
        <f t="shared" si="6"/>
        <v/>
      </c>
      <c r="Q27" s="54" t="str">
        <f t="shared" si="7"/>
        <v/>
      </c>
      <c r="R27" s="54" t="str">
        <f t="shared" si="8"/>
        <v/>
      </c>
      <c r="S27" s="54" t="str">
        <f t="shared" si="9"/>
        <v/>
      </c>
      <c r="T27" s="54" t="str">
        <f t="shared" si="10"/>
        <v/>
      </c>
      <c r="U27" s="55" t="str">
        <f t="shared" si="11"/>
        <v/>
      </c>
      <c r="V27" s="55" t="str">
        <f t="shared" si="4"/>
        <v/>
      </c>
      <c r="W27" s="56" t="str">
        <f t="shared" si="4"/>
        <v/>
      </c>
      <c r="X27" s="56" t="str">
        <f t="shared" si="4"/>
        <v/>
      </c>
      <c r="Y27" s="56" t="str">
        <f t="shared" si="4"/>
        <v/>
      </c>
      <c r="Z27" s="56" t="str">
        <f t="shared" si="4"/>
        <v/>
      </c>
      <c r="AA27" s="57" t="str">
        <f t="shared" si="12"/>
        <v/>
      </c>
      <c r="AB27" s="57" t="str">
        <f t="shared" si="5"/>
        <v/>
      </c>
      <c r="AC27" s="54" t="str">
        <f t="shared" si="5"/>
        <v/>
      </c>
      <c r="AD27" s="54" t="str">
        <f t="shared" si="5"/>
        <v/>
      </c>
      <c r="AE27" s="54" t="str">
        <f t="shared" si="5"/>
        <v/>
      </c>
      <c r="AF27" s="54" t="str">
        <f t="shared" si="5"/>
        <v/>
      </c>
    </row>
    <row r="28" spans="1:32" s="46" customFormat="1" ht="14.5" customHeight="1" x14ac:dyDescent="0.4">
      <c r="B28" s="47" t="s">
        <v>19</v>
      </c>
      <c r="C28" s="59" t="s">
        <v>36</v>
      </c>
      <c r="D28" s="48" t="s">
        <v>20</v>
      </c>
      <c r="E28" s="58" t="s">
        <v>37</v>
      </c>
      <c r="F28" s="50">
        <v>5.7164E-2</v>
      </c>
      <c r="G28" s="50">
        <v>7.1455000000000005E-2</v>
      </c>
      <c r="H28" s="51">
        <v>41.11</v>
      </c>
      <c r="I28" s="51">
        <v>41.1</v>
      </c>
      <c r="J28" s="51"/>
      <c r="K28" s="51">
        <v>64.87</v>
      </c>
      <c r="L28" s="52"/>
      <c r="M28" s="80"/>
      <c r="N28" s="85"/>
      <c r="O28" s="53" t="str">
        <f t="shared" si="13"/>
        <v/>
      </c>
      <c r="P28" s="53" t="str">
        <f t="shared" si="6"/>
        <v/>
      </c>
      <c r="Q28" s="54" t="str">
        <f t="shared" si="7"/>
        <v/>
      </c>
      <c r="R28" s="54" t="str">
        <f t="shared" si="8"/>
        <v/>
      </c>
      <c r="S28" s="54" t="str">
        <f t="shared" si="9"/>
        <v/>
      </c>
      <c r="T28" s="54" t="str">
        <f t="shared" si="10"/>
        <v/>
      </c>
      <c r="U28" s="55" t="str">
        <f t="shared" si="11"/>
        <v/>
      </c>
      <c r="V28" s="55" t="str">
        <f t="shared" si="4"/>
        <v/>
      </c>
      <c r="W28" s="56" t="str">
        <f t="shared" si="4"/>
        <v/>
      </c>
      <c r="X28" s="56" t="str">
        <f t="shared" si="4"/>
        <v/>
      </c>
      <c r="Y28" s="56" t="str">
        <f t="shared" si="4"/>
        <v/>
      </c>
      <c r="Z28" s="56" t="str">
        <f t="shared" si="4"/>
        <v/>
      </c>
      <c r="AA28" s="57" t="str">
        <f t="shared" si="12"/>
        <v/>
      </c>
      <c r="AB28" s="57" t="str">
        <f t="shared" si="5"/>
        <v/>
      </c>
      <c r="AC28" s="54" t="str">
        <f t="shared" si="5"/>
        <v/>
      </c>
      <c r="AD28" s="54" t="str">
        <f t="shared" si="5"/>
        <v/>
      </c>
      <c r="AE28" s="54" t="str">
        <f t="shared" si="5"/>
        <v/>
      </c>
      <c r="AF28" s="54" t="str">
        <f t="shared" si="5"/>
        <v/>
      </c>
    </row>
    <row r="29" spans="1:32" s="46" customFormat="1" ht="14.5" customHeight="1" x14ac:dyDescent="0.4">
      <c r="B29" s="47" t="s">
        <v>19</v>
      </c>
      <c r="C29" s="59" t="s">
        <v>38</v>
      </c>
      <c r="D29" s="48" t="s">
        <v>20</v>
      </c>
      <c r="E29" s="49" t="s">
        <v>39</v>
      </c>
      <c r="F29" s="50">
        <v>2.5099E-2</v>
      </c>
      <c r="G29" s="50">
        <v>3.1375E-2</v>
      </c>
      <c r="H29" s="51">
        <v>19.82</v>
      </c>
      <c r="I29" s="51">
        <v>19.8</v>
      </c>
      <c r="J29" s="51">
        <v>129.75</v>
      </c>
      <c r="K29" s="51">
        <v>64.88</v>
      </c>
      <c r="L29" s="52"/>
      <c r="M29" s="81"/>
      <c r="N29" s="86"/>
      <c r="O29" s="53" t="str">
        <f t="shared" si="13"/>
        <v/>
      </c>
      <c r="P29" s="53" t="str">
        <f t="shared" si="6"/>
        <v/>
      </c>
      <c r="Q29" s="54" t="str">
        <f t="shared" si="7"/>
        <v/>
      </c>
      <c r="R29" s="54" t="str">
        <f t="shared" si="8"/>
        <v/>
      </c>
      <c r="S29" s="54" t="str">
        <f t="shared" si="9"/>
        <v/>
      </c>
      <c r="T29" s="54" t="str">
        <f t="shared" si="10"/>
        <v/>
      </c>
      <c r="U29" s="55" t="str">
        <f t="shared" si="11"/>
        <v/>
      </c>
      <c r="V29" s="55" t="str">
        <f t="shared" si="4"/>
        <v/>
      </c>
      <c r="W29" s="56" t="str">
        <f t="shared" si="4"/>
        <v/>
      </c>
      <c r="X29" s="56" t="str">
        <f t="shared" si="4"/>
        <v/>
      </c>
      <c r="Y29" s="56" t="str">
        <f t="shared" si="4"/>
        <v/>
      </c>
      <c r="Z29" s="56" t="str">
        <f t="shared" si="4"/>
        <v/>
      </c>
      <c r="AA29" s="57" t="str">
        <f t="shared" si="12"/>
        <v/>
      </c>
      <c r="AB29" s="57" t="str">
        <f t="shared" si="5"/>
        <v/>
      </c>
      <c r="AC29" s="54" t="str">
        <f t="shared" si="5"/>
        <v/>
      </c>
      <c r="AD29" s="54" t="str">
        <f t="shared" si="5"/>
        <v/>
      </c>
      <c r="AE29" s="54" t="str">
        <f t="shared" si="5"/>
        <v/>
      </c>
      <c r="AF29" s="54" t="str">
        <f t="shared" si="5"/>
        <v/>
      </c>
    </row>
    <row r="30" spans="1:32" s="46" customFormat="1" ht="14.5" customHeight="1" x14ac:dyDescent="0.4">
      <c r="B30" s="60" t="s">
        <v>31</v>
      </c>
      <c r="C30" s="60">
        <v>79009</v>
      </c>
      <c r="D30" s="61" t="s">
        <v>40</v>
      </c>
      <c r="E30" s="62" t="s">
        <v>41</v>
      </c>
      <c r="F30" s="63">
        <v>6.0988000000000001E-2</v>
      </c>
      <c r="G30" s="63">
        <v>7.6235999999999998E-2</v>
      </c>
      <c r="H30" s="64">
        <v>38.1</v>
      </c>
      <c r="I30" s="64">
        <v>38.1</v>
      </c>
      <c r="J30" s="64">
        <v>108.23</v>
      </c>
      <c r="K30" s="64">
        <v>28.71</v>
      </c>
      <c r="L30" s="65"/>
      <c r="M30" s="82"/>
      <c r="N30" s="87">
        <v>0.15</v>
      </c>
      <c r="O30" s="55" t="str">
        <f t="shared" ref="O30:T30" si="14">IF($M$30="","",F30*(1+$M$30))</f>
        <v/>
      </c>
      <c r="P30" s="55" t="str">
        <f t="shared" si="14"/>
        <v/>
      </c>
      <c r="Q30" s="66" t="str">
        <f t="shared" si="14"/>
        <v/>
      </c>
      <c r="R30" s="66" t="str">
        <f t="shared" si="14"/>
        <v/>
      </c>
      <c r="S30" s="66" t="str">
        <f t="shared" si="14"/>
        <v/>
      </c>
      <c r="T30" s="66" t="str">
        <f t="shared" si="14"/>
        <v/>
      </c>
      <c r="U30" s="53" t="str">
        <f>IF($M$30="","",O30+(O30*$M$30))</f>
        <v/>
      </c>
      <c r="V30" s="53" t="str">
        <f t="shared" ref="V30:Z42" si="15">IF($M$30="","",P30+(P30*$M$30))</f>
        <v/>
      </c>
      <c r="W30" s="67" t="str">
        <f t="shared" si="15"/>
        <v/>
      </c>
      <c r="X30" s="67" t="str">
        <f t="shared" si="15"/>
        <v/>
      </c>
      <c r="Y30" s="67" t="str">
        <f t="shared" si="15"/>
        <v/>
      </c>
      <c r="Z30" s="67" t="str">
        <f t="shared" si="15"/>
        <v/>
      </c>
      <c r="AA30" s="68" t="str">
        <f>IF($M$30="","",U30+(U30*$M$30))</f>
        <v/>
      </c>
      <c r="AB30" s="68" t="str">
        <f t="shared" ref="AB30:AF42" si="16">IF($M$30="","",V30+(V30*$M$30))</f>
        <v/>
      </c>
      <c r="AC30" s="66" t="str">
        <f t="shared" si="16"/>
        <v/>
      </c>
      <c r="AD30" s="66" t="str">
        <f t="shared" si="16"/>
        <v/>
      </c>
      <c r="AE30" s="66" t="str">
        <f t="shared" si="16"/>
        <v/>
      </c>
      <c r="AF30" s="66" t="str">
        <f t="shared" si="16"/>
        <v/>
      </c>
    </row>
    <row r="31" spans="1:32" s="46" customFormat="1" ht="14.5" customHeight="1" x14ac:dyDescent="0.4">
      <c r="B31" s="60" t="s">
        <v>31</v>
      </c>
      <c r="C31" s="60">
        <v>13200</v>
      </c>
      <c r="D31" s="61" t="s">
        <v>40</v>
      </c>
      <c r="E31" s="62" t="s">
        <v>42</v>
      </c>
      <c r="F31" s="63">
        <v>3.4678E-2</v>
      </c>
      <c r="G31" s="63">
        <v>4.3347999999999998E-2</v>
      </c>
      <c r="H31" s="64">
        <v>26.07</v>
      </c>
      <c r="I31" s="64">
        <v>26.05</v>
      </c>
      <c r="J31" s="64">
        <v>49.34</v>
      </c>
      <c r="K31" s="64"/>
      <c r="L31" s="65"/>
      <c r="M31" s="82"/>
      <c r="N31" s="88"/>
      <c r="O31" s="55" t="str">
        <f t="shared" ref="O31:O41" si="17">IF($M$30="","",F31*(1+$M$30))</f>
        <v/>
      </c>
      <c r="P31" s="55" t="str">
        <f t="shared" ref="P31:P42" si="18">IF($M$30="","",G31*(1+$M$30))</f>
        <v/>
      </c>
      <c r="Q31" s="66" t="str">
        <f t="shared" ref="Q31:Q42" si="19">IF($M$30="","",H31*(1+$M$30))</f>
        <v/>
      </c>
      <c r="R31" s="66" t="str">
        <f t="shared" ref="R31:R42" si="20">IF($M$30="","",I31*(1+$M$30))</f>
        <v/>
      </c>
      <c r="S31" s="66" t="str">
        <f t="shared" ref="S31:S42" si="21">IF($M$30="","",J31*(1+$M$30))</f>
        <v/>
      </c>
      <c r="T31" s="66" t="str">
        <f t="shared" ref="T31:T42" si="22">IF($M$30="","",K31*(1+$M$30))</f>
        <v/>
      </c>
      <c r="U31" s="53" t="str">
        <f t="shared" ref="U31:U42" si="23">IF($M$30="","",O31+(O31*$M$30))</f>
        <v/>
      </c>
      <c r="V31" s="53" t="str">
        <f t="shared" si="15"/>
        <v/>
      </c>
      <c r="W31" s="67" t="str">
        <f t="shared" si="15"/>
        <v/>
      </c>
      <c r="X31" s="67" t="str">
        <f t="shared" si="15"/>
        <v/>
      </c>
      <c r="Y31" s="67" t="str">
        <f t="shared" si="15"/>
        <v/>
      </c>
      <c r="Z31" s="67" t="str">
        <f t="shared" si="15"/>
        <v/>
      </c>
      <c r="AA31" s="68" t="str">
        <f t="shared" ref="AA31:AA42" si="24">IF($M$30="","",U31+(U31*$M$30))</f>
        <v/>
      </c>
      <c r="AB31" s="68" t="str">
        <f t="shared" si="16"/>
        <v/>
      </c>
      <c r="AC31" s="66" t="str">
        <f t="shared" si="16"/>
        <v/>
      </c>
      <c r="AD31" s="66" t="str">
        <f t="shared" si="16"/>
        <v/>
      </c>
      <c r="AE31" s="66" t="str">
        <f t="shared" si="16"/>
        <v/>
      </c>
      <c r="AF31" s="66" t="str">
        <f t="shared" si="16"/>
        <v/>
      </c>
    </row>
    <row r="32" spans="1:32" s="46" customFormat="1" ht="14.5" customHeight="1" x14ac:dyDescent="0.4">
      <c r="B32" s="60" t="s">
        <v>31</v>
      </c>
      <c r="C32" s="60">
        <v>51405</v>
      </c>
      <c r="D32" s="61" t="s">
        <v>40</v>
      </c>
      <c r="E32" s="62" t="s">
        <v>43</v>
      </c>
      <c r="F32" s="63">
        <v>2.3591000000000001E-2</v>
      </c>
      <c r="G32" s="63">
        <v>2.9488E-2</v>
      </c>
      <c r="H32" s="64">
        <v>17.7</v>
      </c>
      <c r="I32" s="64">
        <v>17.7</v>
      </c>
      <c r="J32" s="64">
        <v>69.59</v>
      </c>
      <c r="K32" s="64">
        <v>34.21</v>
      </c>
      <c r="L32" s="65"/>
      <c r="M32" s="82"/>
      <c r="N32" s="88"/>
      <c r="O32" s="55" t="str">
        <f t="shared" si="17"/>
        <v/>
      </c>
      <c r="P32" s="55" t="str">
        <f t="shared" si="18"/>
        <v/>
      </c>
      <c r="Q32" s="66" t="str">
        <f t="shared" si="19"/>
        <v/>
      </c>
      <c r="R32" s="66" t="str">
        <f t="shared" si="20"/>
        <v/>
      </c>
      <c r="S32" s="66" t="str">
        <f t="shared" si="21"/>
        <v/>
      </c>
      <c r="T32" s="66" t="str">
        <f t="shared" si="22"/>
        <v/>
      </c>
      <c r="U32" s="53" t="str">
        <f t="shared" si="23"/>
        <v/>
      </c>
      <c r="V32" s="53" t="str">
        <f t="shared" si="15"/>
        <v/>
      </c>
      <c r="W32" s="67" t="str">
        <f t="shared" si="15"/>
        <v/>
      </c>
      <c r="X32" s="67" t="str">
        <f t="shared" si="15"/>
        <v/>
      </c>
      <c r="Y32" s="67" t="str">
        <f t="shared" si="15"/>
        <v/>
      </c>
      <c r="Z32" s="67" t="str">
        <f t="shared" si="15"/>
        <v/>
      </c>
      <c r="AA32" s="68" t="str">
        <f t="shared" si="24"/>
        <v/>
      </c>
      <c r="AB32" s="68" t="str">
        <f t="shared" si="16"/>
        <v/>
      </c>
      <c r="AC32" s="66" t="str">
        <f t="shared" si="16"/>
        <v/>
      </c>
      <c r="AD32" s="66" t="str">
        <f t="shared" si="16"/>
        <v/>
      </c>
      <c r="AE32" s="66" t="str">
        <f t="shared" si="16"/>
        <v/>
      </c>
      <c r="AF32" s="66" t="str">
        <f t="shared" si="16"/>
        <v/>
      </c>
    </row>
    <row r="33" spans="2:32" s="46" customFormat="1" ht="14.5" customHeight="1" x14ac:dyDescent="0.4">
      <c r="B33" s="60" t="s">
        <v>19</v>
      </c>
      <c r="C33" s="60">
        <v>50500</v>
      </c>
      <c r="D33" s="61" t="s">
        <v>40</v>
      </c>
      <c r="E33" s="62" t="s">
        <v>44</v>
      </c>
      <c r="F33" s="63">
        <v>3.3027000000000001E-2</v>
      </c>
      <c r="G33" s="63">
        <v>4.1284000000000001E-2</v>
      </c>
      <c r="H33" s="64">
        <v>24.64</v>
      </c>
      <c r="I33" s="64">
        <v>24.65</v>
      </c>
      <c r="J33" s="64">
        <v>108.23</v>
      </c>
      <c r="K33" s="64"/>
      <c r="L33" s="65"/>
      <c r="M33" s="82"/>
      <c r="N33" s="88"/>
      <c r="O33" s="55" t="str">
        <f>IF($M$30="","",F33*(1+$M$30))</f>
        <v/>
      </c>
      <c r="P33" s="55" t="str">
        <f t="shared" si="18"/>
        <v/>
      </c>
      <c r="Q33" s="66" t="str">
        <f t="shared" si="19"/>
        <v/>
      </c>
      <c r="R33" s="66" t="str">
        <f t="shared" si="20"/>
        <v/>
      </c>
      <c r="S33" s="66" t="str">
        <f t="shared" si="21"/>
        <v/>
      </c>
      <c r="T33" s="66" t="str">
        <f t="shared" si="22"/>
        <v/>
      </c>
      <c r="U33" s="53" t="str">
        <f t="shared" si="23"/>
        <v/>
      </c>
      <c r="V33" s="53" t="str">
        <f t="shared" si="15"/>
        <v/>
      </c>
      <c r="W33" s="67" t="str">
        <f t="shared" si="15"/>
        <v/>
      </c>
      <c r="X33" s="67" t="str">
        <f t="shared" si="15"/>
        <v/>
      </c>
      <c r="Y33" s="67" t="str">
        <f t="shared" si="15"/>
        <v/>
      </c>
      <c r="Z33" s="67" t="str">
        <f t="shared" si="15"/>
        <v/>
      </c>
      <c r="AA33" s="68" t="str">
        <f t="shared" si="24"/>
        <v/>
      </c>
      <c r="AB33" s="68" t="str">
        <f t="shared" si="16"/>
        <v/>
      </c>
      <c r="AC33" s="66" t="str">
        <f t="shared" si="16"/>
        <v/>
      </c>
      <c r="AD33" s="66" t="str">
        <f t="shared" si="16"/>
        <v/>
      </c>
      <c r="AE33" s="66" t="str">
        <f t="shared" si="16"/>
        <v/>
      </c>
      <c r="AF33" s="66" t="str">
        <f t="shared" si="16"/>
        <v/>
      </c>
    </row>
    <row r="34" spans="2:32" s="46" customFormat="1" ht="14.5" customHeight="1" x14ac:dyDescent="0.4">
      <c r="B34" s="60" t="s">
        <v>19</v>
      </c>
      <c r="C34" s="60" t="s">
        <v>45</v>
      </c>
      <c r="D34" s="61" t="s">
        <v>40</v>
      </c>
      <c r="E34" s="62" t="s">
        <v>46</v>
      </c>
      <c r="F34" s="63">
        <v>2.0917000000000002E-2</v>
      </c>
      <c r="G34" s="63">
        <v>2.6145999999999999E-2</v>
      </c>
      <c r="H34" s="64">
        <v>10.5</v>
      </c>
      <c r="I34" s="64">
        <v>10.5</v>
      </c>
      <c r="J34" s="64">
        <v>102.49</v>
      </c>
      <c r="K34" s="64"/>
      <c r="L34" s="65"/>
      <c r="M34" s="82"/>
      <c r="N34" s="88"/>
      <c r="O34" s="55" t="str">
        <f t="shared" si="17"/>
        <v/>
      </c>
      <c r="P34" s="55" t="str">
        <f t="shared" si="18"/>
        <v/>
      </c>
      <c r="Q34" s="66" t="str">
        <f t="shared" si="19"/>
        <v/>
      </c>
      <c r="R34" s="66" t="str">
        <f t="shared" si="20"/>
        <v/>
      </c>
      <c r="S34" s="66" t="str">
        <f t="shared" si="21"/>
        <v/>
      </c>
      <c r="T34" s="66" t="str">
        <f t="shared" si="22"/>
        <v/>
      </c>
      <c r="U34" s="53" t="str">
        <f t="shared" si="23"/>
        <v/>
      </c>
      <c r="V34" s="53" t="str">
        <f t="shared" si="15"/>
        <v/>
      </c>
      <c r="W34" s="67" t="str">
        <f t="shared" si="15"/>
        <v/>
      </c>
      <c r="X34" s="67" t="str">
        <f t="shared" si="15"/>
        <v/>
      </c>
      <c r="Y34" s="67" t="str">
        <f t="shared" si="15"/>
        <v/>
      </c>
      <c r="Z34" s="67" t="str">
        <f t="shared" si="15"/>
        <v/>
      </c>
      <c r="AA34" s="68" t="str">
        <f t="shared" si="24"/>
        <v/>
      </c>
      <c r="AB34" s="68" t="str">
        <f t="shared" si="16"/>
        <v/>
      </c>
      <c r="AC34" s="66" t="str">
        <f t="shared" si="16"/>
        <v/>
      </c>
      <c r="AD34" s="66" t="str">
        <f t="shared" si="16"/>
        <v/>
      </c>
      <c r="AE34" s="66" t="str">
        <f t="shared" si="16"/>
        <v/>
      </c>
      <c r="AF34" s="66" t="str">
        <f t="shared" si="16"/>
        <v/>
      </c>
    </row>
    <row r="35" spans="2:32" s="46" customFormat="1" ht="14.5" customHeight="1" x14ac:dyDescent="0.4">
      <c r="B35" s="60" t="s">
        <v>19</v>
      </c>
      <c r="C35" s="60">
        <v>79300</v>
      </c>
      <c r="D35" s="61" t="s">
        <v>40</v>
      </c>
      <c r="E35" s="62" t="s">
        <v>47</v>
      </c>
      <c r="F35" s="63">
        <v>4.0604000000000001E-2</v>
      </c>
      <c r="G35" s="63">
        <v>5.0754000000000001E-2</v>
      </c>
      <c r="H35" s="64">
        <v>30.43</v>
      </c>
      <c r="I35" s="64">
        <v>30.45</v>
      </c>
      <c r="J35" s="64">
        <v>98.32</v>
      </c>
      <c r="K35" s="64">
        <v>58.97</v>
      </c>
      <c r="L35" s="65"/>
      <c r="M35" s="82"/>
      <c r="N35" s="88"/>
      <c r="O35" s="55" t="str">
        <f t="shared" si="17"/>
        <v/>
      </c>
      <c r="P35" s="55" t="str">
        <f t="shared" si="18"/>
        <v/>
      </c>
      <c r="Q35" s="66" t="str">
        <f t="shared" si="19"/>
        <v/>
      </c>
      <c r="R35" s="66" t="str">
        <f t="shared" si="20"/>
        <v/>
      </c>
      <c r="S35" s="66" t="str">
        <f t="shared" si="21"/>
        <v/>
      </c>
      <c r="T35" s="66" t="str">
        <f t="shared" si="22"/>
        <v/>
      </c>
      <c r="U35" s="53" t="str">
        <f t="shared" si="23"/>
        <v/>
      </c>
      <c r="V35" s="53" t="str">
        <f t="shared" si="15"/>
        <v/>
      </c>
      <c r="W35" s="67" t="str">
        <f t="shared" si="15"/>
        <v/>
      </c>
      <c r="X35" s="67" t="str">
        <f t="shared" si="15"/>
        <v/>
      </c>
      <c r="Y35" s="67" t="str">
        <f t="shared" si="15"/>
        <v/>
      </c>
      <c r="Z35" s="67" t="str">
        <f t="shared" si="15"/>
        <v/>
      </c>
      <c r="AA35" s="68" t="str">
        <f t="shared" si="24"/>
        <v/>
      </c>
      <c r="AB35" s="68" t="str">
        <f t="shared" si="16"/>
        <v/>
      </c>
      <c r="AC35" s="66" t="str">
        <f t="shared" si="16"/>
        <v/>
      </c>
      <c r="AD35" s="66" t="str">
        <f t="shared" si="16"/>
        <v/>
      </c>
      <c r="AE35" s="66" t="str">
        <f t="shared" si="16"/>
        <v/>
      </c>
      <c r="AF35" s="66" t="str">
        <f t="shared" si="16"/>
        <v/>
      </c>
    </row>
    <row r="36" spans="2:32" s="46" customFormat="1" ht="14.5" customHeight="1" x14ac:dyDescent="0.4">
      <c r="B36" s="60" t="s">
        <v>19</v>
      </c>
      <c r="C36" s="60">
        <v>78400</v>
      </c>
      <c r="D36" s="61" t="s">
        <v>40</v>
      </c>
      <c r="E36" s="62" t="s">
        <v>48</v>
      </c>
      <c r="F36" s="63">
        <v>2.7413E-2</v>
      </c>
      <c r="G36" s="63">
        <v>3.4265999999999998E-2</v>
      </c>
      <c r="H36" s="64">
        <v>17.7</v>
      </c>
      <c r="I36" s="64">
        <v>17.7</v>
      </c>
      <c r="J36" s="64">
        <v>109.48</v>
      </c>
      <c r="K36" s="64">
        <v>35.39</v>
      </c>
      <c r="L36" s="65"/>
      <c r="M36" s="82"/>
      <c r="N36" s="88"/>
      <c r="O36" s="55" t="str">
        <f t="shared" si="17"/>
        <v/>
      </c>
      <c r="P36" s="55" t="str">
        <f t="shared" si="18"/>
        <v/>
      </c>
      <c r="Q36" s="66" t="str">
        <f t="shared" si="19"/>
        <v/>
      </c>
      <c r="R36" s="66" t="str">
        <f t="shared" si="20"/>
        <v/>
      </c>
      <c r="S36" s="66" t="str">
        <f t="shared" si="21"/>
        <v/>
      </c>
      <c r="T36" s="66" t="str">
        <f t="shared" si="22"/>
        <v/>
      </c>
      <c r="U36" s="53" t="str">
        <f t="shared" si="23"/>
        <v/>
      </c>
      <c r="V36" s="53" t="str">
        <f t="shared" si="15"/>
        <v/>
      </c>
      <c r="W36" s="67" t="str">
        <f t="shared" si="15"/>
        <v/>
      </c>
      <c r="X36" s="67" t="str">
        <f t="shared" si="15"/>
        <v/>
      </c>
      <c r="Y36" s="67" t="str">
        <f t="shared" si="15"/>
        <v/>
      </c>
      <c r="Z36" s="67" t="str">
        <f t="shared" si="15"/>
        <v/>
      </c>
      <c r="AA36" s="68" t="str">
        <f t="shared" si="24"/>
        <v/>
      </c>
      <c r="AB36" s="68" t="str">
        <f t="shared" si="16"/>
        <v/>
      </c>
      <c r="AC36" s="66" t="str">
        <f t="shared" si="16"/>
        <v/>
      </c>
      <c r="AD36" s="66" t="str">
        <f t="shared" si="16"/>
        <v/>
      </c>
      <c r="AE36" s="66" t="str">
        <f t="shared" si="16"/>
        <v/>
      </c>
      <c r="AF36" s="66" t="str">
        <f t="shared" si="16"/>
        <v/>
      </c>
    </row>
    <row r="37" spans="2:32" s="46" customFormat="1" ht="14.5" customHeight="1" x14ac:dyDescent="0.4">
      <c r="B37" s="60" t="s">
        <v>19</v>
      </c>
      <c r="C37" s="60">
        <v>61200</v>
      </c>
      <c r="D37" s="61" t="s">
        <v>40</v>
      </c>
      <c r="E37" s="62" t="s">
        <v>49</v>
      </c>
      <c r="F37" s="63">
        <v>3.7587000000000002E-2</v>
      </c>
      <c r="G37" s="63">
        <v>4.6983999999999998E-2</v>
      </c>
      <c r="H37" s="64">
        <v>21.29</v>
      </c>
      <c r="I37" s="64">
        <v>21.3</v>
      </c>
      <c r="J37" s="64">
        <v>62.23</v>
      </c>
      <c r="K37" s="64"/>
      <c r="L37" s="65"/>
      <c r="M37" s="82"/>
      <c r="N37" s="88"/>
      <c r="O37" s="55" t="str">
        <f t="shared" si="17"/>
        <v/>
      </c>
      <c r="P37" s="55" t="str">
        <f t="shared" si="18"/>
        <v/>
      </c>
      <c r="Q37" s="66" t="str">
        <f t="shared" si="19"/>
        <v/>
      </c>
      <c r="R37" s="66" t="str">
        <f t="shared" si="20"/>
        <v/>
      </c>
      <c r="S37" s="66" t="str">
        <f t="shared" si="21"/>
        <v/>
      </c>
      <c r="T37" s="66" t="str">
        <f t="shared" si="22"/>
        <v/>
      </c>
      <c r="U37" s="53" t="str">
        <f t="shared" si="23"/>
        <v/>
      </c>
      <c r="V37" s="53" t="str">
        <f t="shared" si="15"/>
        <v/>
      </c>
      <c r="W37" s="67" t="str">
        <f t="shared" si="15"/>
        <v/>
      </c>
      <c r="X37" s="67" t="str">
        <f t="shared" si="15"/>
        <v/>
      </c>
      <c r="Y37" s="67" t="str">
        <f t="shared" si="15"/>
        <v/>
      </c>
      <c r="Z37" s="67" t="str">
        <f t="shared" si="15"/>
        <v/>
      </c>
      <c r="AA37" s="68" t="str">
        <f t="shared" si="24"/>
        <v/>
      </c>
      <c r="AB37" s="68" t="str">
        <f t="shared" si="16"/>
        <v/>
      </c>
      <c r="AC37" s="66" t="str">
        <f t="shared" si="16"/>
        <v/>
      </c>
      <c r="AD37" s="66" t="str">
        <f t="shared" si="16"/>
        <v/>
      </c>
      <c r="AE37" s="66" t="str">
        <f t="shared" si="16"/>
        <v/>
      </c>
      <c r="AF37" s="66" t="str">
        <f t="shared" si="16"/>
        <v/>
      </c>
    </row>
    <row r="38" spans="2:32" s="46" customFormat="1" ht="14.5" customHeight="1" x14ac:dyDescent="0.4">
      <c r="B38" s="60" t="s">
        <v>19</v>
      </c>
      <c r="C38" s="60">
        <v>22100</v>
      </c>
      <c r="D38" s="61" t="s">
        <v>40</v>
      </c>
      <c r="E38" s="62" t="s">
        <v>50</v>
      </c>
      <c r="F38" s="63">
        <v>2.1722000000000002E-2</v>
      </c>
      <c r="G38" s="63">
        <v>2.7150000000000001E-2</v>
      </c>
      <c r="H38" s="64">
        <v>13.5</v>
      </c>
      <c r="I38" s="64">
        <v>13.5</v>
      </c>
      <c r="J38" s="64">
        <v>76.67</v>
      </c>
      <c r="K38" s="64">
        <v>49.78</v>
      </c>
      <c r="L38" s="65"/>
      <c r="M38" s="82"/>
      <c r="N38" s="88"/>
      <c r="O38" s="55" t="str">
        <f t="shared" si="17"/>
        <v/>
      </c>
      <c r="P38" s="55" t="str">
        <f t="shared" si="18"/>
        <v/>
      </c>
      <c r="Q38" s="66" t="str">
        <f t="shared" si="19"/>
        <v/>
      </c>
      <c r="R38" s="66" t="str">
        <f t="shared" si="20"/>
        <v/>
      </c>
      <c r="S38" s="66" t="str">
        <f t="shared" si="21"/>
        <v/>
      </c>
      <c r="T38" s="66" t="str">
        <f t="shared" si="22"/>
        <v/>
      </c>
      <c r="U38" s="53" t="str">
        <f t="shared" si="23"/>
        <v/>
      </c>
      <c r="V38" s="53" t="str">
        <f t="shared" si="15"/>
        <v/>
      </c>
      <c r="W38" s="67" t="str">
        <f t="shared" si="15"/>
        <v/>
      </c>
      <c r="X38" s="67" t="str">
        <f t="shared" si="15"/>
        <v/>
      </c>
      <c r="Y38" s="67" t="str">
        <f t="shared" si="15"/>
        <v/>
      </c>
      <c r="Z38" s="67" t="str">
        <f t="shared" si="15"/>
        <v/>
      </c>
      <c r="AA38" s="68" t="str">
        <f t="shared" si="24"/>
        <v/>
      </c>
      <c r="AB38" s="68" t="str">
        <f t="shared" si="16"/>
        <v/>
      </c>
      <c r="AC38" s="66" t="str">
        <f t="shared" si="16"/>
        <v/>
      </c>
      <c r="AD38" s="66" t="str">
        <f t="shared" si="16"/>
        <v/>
      </c>
      <c r="AE38" s="66" t="str">
        <f t="shared" si="16"/>
        <v/>
      </c>
      <c r="AF38" s="66" t="str">
        <f t="shared" si="16"/>
        <v/>
      </c>
    </row>
    <row r="39" spans="2:32" s="46" customFormat="1" ht="14.5" customHeight="1" x14ac:dyDescent="0.4">
      <c r="B39" s="60" t="s">
        <v>31</v>
      </c>
      <c r="C39" s="60">
        <v>30100</v>
      </c>
      <c r="D39" s="61" t="s">
        <v>40</v>
      </c>
      <c r="E39" s="62" t="s">
        <v>51</v>
      </c>
      <c r="F39" s="63">
        <v>1.8144E-2</v>
      </c>
      <c r="G39" s="63">
        <v>2.2681E-2</v>
      </c>
      <c r="H39" s="64">
        <v>13.92</v>
      </c>
      <c r="I39" s="64">
        <v>13.9</v>
      </c>
      <c r="J39" s="64">
        <v>92.24</v>
      </c>
      <c r="K39" s="64"/>
      <c r="L39" s="65"/>
      <c r="M39" s="82"/>
      <c r="N39" s="88"/>
      <c r="O39" s="55" t="str">
        <f t="shared" si="17"/>
        <v/>
      </c>
      <c r="P39" s="55" t="str">
        <f t="shared" si="18"/>
        <v/>
      </c>
      <c r="Q39" s="66" t="str">
        <f t="shared" si="19"/>
        <v/>
      </c>
      <c r="R39" s="66" t="str">
        <f t="shared" si="20"/>
        <v/>
      </c>
      <c r="S39" s="66" t="str">
        <f t="shared" si="21"/>
        <v/>
      </c>
      <c r="T39" s="66" t="str">
        <f t="shared" si="22"/>
        <v/>
      </c>
      <c r="U39" s="53" t="str">
        <f t="shared" si="23"/>
        <v/>
      </c>
      <c r="V39" s="53" t="str">
        <f t="shared" si="15"/>
        <v/>
      </c>
      <c r="W39" s="67" t="str">
        <f t="shared" si="15"/>
        <v/>
      </c>
      <c r="X39" s="67" t="str">
        <f t="shared" si="15"/>
        <v/>
      </c>
      <c r="Y39" s="67" t="str">
        <f t="shared" si="15"/>
        <v/>
      </c>
      <c r="Z39" s="67" t="str">
        <f t="shared" si="15"/>
        <v/>
      </c>
      <c r="AA39" s="68" t="str">
        <f t="shared" si="24"/>
        <v/>
      </c>
      <c r="AB39" s="68" t="str">
        <f t="shared" si="16"/>
        <v/>
      </c>
      <c r="AC39" s="66" t="str">
        <f t="shared" si="16"/>
        <v/>
      </c>
      <c r="AD39" s="66" t="str">
        <f t="shared" si="16"/>
        <v/>
      </c>
      <c r="AE39" s="66" t="str">
        <f t="shared" si="16"/>
        <v/>
      </c>
      <c r="AF39" s="66" t="str">
        <f t="shared" si="16"/>
        <v/>
      </c>
    </row>
    <row r="40" spans="2:32" s="46" customFormat="1" ht="14.5" customHeight="1" x14ac:dyDescent="0.4">
      <c r="B40" s="60" t="s">
        <v>19</v>
      </c>
      <c r="C40" s="60">
        <v>31400</v>
      </c>
      <c r="D40" s="60" t="s">
        <v>40</v>
      </c>
      <c r="E40" s="62" t="s">
        <v>52</v>
      </c>
      <c r="F40" s="63">
        <v>2.5384E-2</v>
      </c>
      <c r="G40" s="63">
        <v>3.1729E-2</v>
      </c>
      <c r="H40" s="64">
        <v>18.75</v>
      </c>
      <c r="I40" s="64">
        <v>18.75</v>
      </c>
      <c r="J40" s="64">
        <v>69.59</v>
      </c>
      <c r="K40" s="64">
        <v>34.21</v>
      </c>
      <c r="L40" s="65"/>
      <c r="M40" s="82"/>
      <c r="N40" s="88"/>
      <c r="O40" s="55" t="str">
        <f t="shared" si="17"/>
        <v/>
      </c>
      <c r="P40" s="55" t="str">
        <f t="shared" si="18"/>
        <v/>
      </c>
      <c r="Q40" s="66" t="str">
        <f t="shared" si="19"/>
        <v/>
      </c>
      <c r="R40" s="66" t="str">
        <f t="shared" si="20"/>
        <v/>
      </c>
      <c r="S40" s="66" t="str">
        <f t="shared" si="21"/>
        <v/>
      </c>
      <c r="T40" s="66" t="str">
        <f t="shared" si="22"/>
        <v/>
      </c>
      <c r="U40" s="53" t="str">
        <f t="shared" si="23"/>
        <v/>
      </c>
      <c r="V40" s="53" t="str">
        <f t="shared" si="15"/>
        <v/>
      </c>
      <c r="W40" s="67" t="str">
        <f t="shared" si="15"/>
        <v/>
      </c>
      <c r="X40" s="67" t="str">
        <f t="shared" si="15"/>
        <v/>
      </c>
      <c r="Y40" s="67" t="str">
        <f t="shared" si="15"/>
        <v/>
      </c>
      <c r="Z40" s="67" t="str">
        <f t="shared" si="15"/>
        <v/>
      </c>
      <c r="AA40" s="68" t="str">
        <f t="shared" si="24"/>
        <v/>
      </c>
      <c r="AB40" s="68" t="str">
        <f t="shared" si="16"/>
        <v/>
      </c>
      <c r="AC40" s="66" t="str">
        <f t="shared" si="16"/>
        <v/>
      </c>
      <c r="AD40" s="66" t="str">
        <f t="shared" si="16"/>
        <v/>
      </c>
      <c r="AE40" s="66" t="str">
        <f t="shared" si="16"/>
        <v/>
      </c>
      <c r="AF40" s="66" t="str">
        <f t="shared" si="16"/>
        <v/>
      </c>
    </row>
    <row r="41" spans="2:32" s="46" customFormat="1" ht="14.5" customHeight="1" x14ac:dyDescent="0.4">
      <c r="B41" s="60" t="s">
        <v>19</v>
      </c>
      <c r="C41" s="69" t="s">
        <v>53</v>
      </c>
      <c r="D41" s="69" t="s">
        <v>40</v>
      </c>
      <c r="E41" s="62" t="s">
        <v>54</v>
      </c>
      <c r="F41" s="63">
        <v>7.4110000000000001E-3</v>
      </c>
      <c r="G41" s="63">
        <v>9.2639999999999997E-3</v>
      </c>
      <c r="H41" s="64">
        <v>5.66</v>
      </c>
      <c r="I41" s="64">
        <v>5.65</v>
      </c>
      <c r="J41" s="64">
        <v>37.33</v>
      </c>
      <c r="K41" s="64"/>
      <c r="L41" s="65"/>
      <c r="M41" s="82"/>
      <c r="N41" s="88"/>
      <c r="O41" s="55" t="str">
        <f t="shared" si="17"/>
        <v/>
      </c>
      <c r="P41" s="55" t="str">
        <f t="shared" si="18"/>
        <v/>
      </c>
      <c r="Q41" s="66" t="str">
        <f t="shared" si="19"/>
        <v/>
      </c>
      <c r="R41" s="66" t="str">
        <f t="shared" si="20"/>
        <v/>
      </c>
      <c r="S41" s="66" t="str">
        <f t="shared" si="21"/>
        <v/>
      </c>
      <c r="T41" s="66" t="str">
        <f t="shared" si="22"/>
        <v/>
      </c>
      <c r="U41" s="53" t="str">
        <f t="shared" si="23"/>
        <v/>
      </c>
      <c r="V41" s="53" t="str">
        <f t="shared" si="15"/>
        <v/>
      </c>
      <c r="W41" s="67" t="str">
        <f t="shared" si="15"/>
        <v/>
      </c>
      <c r="X41" s="67" t="str">
        <f t="shared" si="15"/>
        <v/>
      </c>
      <c r="Y41" s="67" t="str">
        <f t="shared" si="15"/>
        <v/>
      </c>
      <c r="Z41" s="67" t="str">
        <f t="shared" si="15"/>
        <v/>
      </c>
      <c r="AA41" s="68" t="str">
        <f t="shared" si="24"/>
        <v/>
      </c>
      <c r="AB41" s="68" t="str">
        <f t="shared" si="16"/>
        <v/>
      </c>
      <c r="AC41" s="66" t="str">
        <f t="shared" si="16"/>
        <v/>
      </c>
      <c r="AD41" s="66" t="str">
        <f t="shared" si="16"/>
        <v/>
      </c>
      <c r="AE41" s="66" t="str">
        <f t="shared" si="16"/>
        <v/>
      </c>
      <c r="AF41" s="66" t="str">
        <f t="shared" si="16"/>
        <v/>
      </c>
    </row>
    <row r="42" spans="2:32" s="46" customFormat="1" ht="14.5" customHeight="1" x14ac:dyDescent="0.4">
      <c r="B42" s="60" t="s">
        <v>31</v>
      </c>
      <c r="C42" s="60">
        <v>65000</v>
      </c>
      <c r="D42" s="61" t="s">
        <v>40</v>
      </c>
      <c r="E42" s="62" t="s">
        <v>55</v>
      </c>
      <c r="F42" s="63">
        <v>5.373E-2</v>
      </c>
      <c r="G42" s="63">
        <v>6.7161999999999999E-2</v>
      </c>
      <c r="H42" s="64">
        <v>30.43</v>
      </c>
      <c r="I42" s="64">
        <v>60.45</v>
      </c>
      <c r="J42" s="64">
        <v>82.13</v>
      </c>
      <c r="K42" s="64">
        <v>35.39</v>
      </c>
      <c r="L42" s="65"/>
      <c r="M42" s="82"/>
      <c r="N42" s="88"/>
      <c r="O42" s="55" t="str">
        <f>IF($M$30="","",F42*(1+$M$30))</f>
        <v/>
      </c>
      <c r="P42" s="55" t="str">
        <f t="shared" si="18"/>
        <v/>
      </c>
      <c r="Q42" s="66" t="str">
        <f t="shared" si="19"/>
        <v/>
      </c>
      <c r="R42" s="66" t="str">
        <f t="shared" si="20"/>
        <v/>
      </c>
      <c r="S42" s="66" t="str">
        <f t="shared" si="21"/>
        <v/>
      </c>
      <c r="T42" s="66" t="str">
        <f t="shared" si="22"/>
        <v/>
      </c>
      <c r="U42" s="53" t="str">
        <f t="shared" si="23"/>
        <v/>
      </c>
      <c r="V42" s="53" t="str">
        <f t="shared" si="15"/>
        <v/>
      </c>
      <c r="W42" s="67" t="str">
        <f t="shared" si="15"/>
        <v/>
      </c>
      <c r="X42" s="67" t="str">
        <f t="shared" si="15"/>
        <v/>
      </c>
      <c r="Y42" s="67" t="str">
        <f t="shared" si="15"/>
        <v/>
      </c>
      <c r="Z42" s="67" t="str">
        <f t="shared" si="15"/>
        <v/>
      </c>
      <c r="AA42" s="68" t="str">
        <f t="shared" si="24"/>
        <v/>
      </c>
      <c r="AB42" s="68" t="str">
        <f t="shared" si="16"/>
        <v/>
      </c>
      <c r="AC42" s="66" t="str">
        <f t="shared" si="16"/>
        <v/>
      </c>
      <c r="AD42" s="66" t="str">
        <f t="shared" si="16"/>
        <v/>
      </c>
      <c r="AE42" s="66" t="str">
        <f t="shared" si="16"/>
        <v/>
      </c>
      <c r="AF42" s="66" t="str">
        <f t="shared" si="16"/>
        <v/>
      </c>
    </row>
    <row r="43" spans="2:32" s="46" customFormat="1" ht="14.5" customHeight="1" x14ac:dyDescent="0.4">
      <c r="B43" s="60" t="s">
        <v>19</v>
      </c>
      <c r="C43" s="60">
        <v>10600</v>
      </c>
      <c r="D43" s="61" t="s">
        <v>40</v>
      </c>
      <c r="E43" s="70" t="s">
        <v>56</v>
      </c>
      <c r="F43" s="63">
        <v>2.3594E-2</v>
      </c>
      <c r="G43" s="63">
        <v>2.9491E-2</v>
      </c>
      <c r="H43" s="64">
        <v>19.11</v>
      </c>
      <c r="I43" s="64">
        <v>19.100000000000001</v>
      </c>
      <c r="J43" s="64">
        <v>134.41999999999999</v>
      </c>
      <c r="K43" s="64"/>
      <c r="L43" s="65"/>
      <c r="M43" s="82"/>
      <c r="N43" s="88"/>
      <c r="O43" s="55" t="str">
        <f t="shared" ref="O43:O45" si="25">IF($M$30="","",F43*(1+$M$30))</f>
        <v/>
      </c>
      <c r="P43" s="55" t="str">
        <f t="shared" ref="P43:P45" si="26">IF($M$30="","",G43*(1+$M$30))</f>
        <v/>
      </c>
      <c r="Q43" s="66" t="str">
        <f t="shared" ref="Q43:Q45" si="27">IF($M$30="","",H43*(1+$M$30))</f>
        <v/>
      </c>
      <c r="R43" s="66" t="str">
        <f t="shared" ref="R43:R45" si="28">IF($M$30="","",I43*(1+$M$30))</f>
        <v/>
      </c>
      <c r="S43" s="66" t="str">
        <f t="shared" ref="S43:S45" si="29">IF($M$30="","",J43*(1+$M$30))</f>
        <v/>
      </c>
      <c r="T43" s="66" t="str">
        <f t="shared" ref="T43:T45" si="30">IF($M$30="","",K43*(1+$M$30))</f>
        <v/>
      </c>
      <c r="U43" s="53" t="str">
        <f t="shared" ref="U43:U45" si="31">IF($M$30="","",O43+(O43*$M$30))</f>
        <v/>
      </c>
      <c r="V43" s="53" t="str">
        <f t="shared" ref="V43:V45" si="32">IF($M$30="","",P43+(P43*$M$30))</f>
        <v/>
      </c>
      <c r="W43" s="67" t="str">
        <f t="shared" ref="W43:W45" si="33">IF($M$30="","",Q43+(Q43*$M$30))</f>
        <v/>
      </c>
      <c r="X43" s="67" t="str">
        <f t="shared" ref="X43:X45" si="34">IF($M$30="","",R43+(R43*$M$30))</f>
        <v/>
      </c>
      <c r="Y43" s="67" t="str">
        <f t="shared" ref="Y43:Y45" si="35">IF($M$30="","",S43+(S43*$M$30))</f>
        <v/>
      </c>
      <c r="Z43" s="67" t="str">
        <f t="shared" ref="Z43:Z45" si="36">IF($M$30="","",T43+(T43*$M$30))</f>
        <v/>
      </c>
      <c r="AA43" s="68" t="str">
        <f t="shared" ref="AA43:AA45" si="37">IF($M$30="","",U43+(U43*$M$30))</f>
        <v/>
      </c>
      <c r="AB43" s="68" t="str">
        <f t="shared" ref="AB43:AB45" si="38">IF($M$30="","",V43+(V43*$M$30))</f>
        <v/>
      </c>
      <c r="AC43" s="66" t="str">
        <f t="shared" ref="AC43:AC45" si="39">IF($M$30="","",W43+(W43*$M$30))</f>
        <v/>
      </c>
      <c r="AD43" s="66" t="str">
        <f t="shared" ref="AD43:AD45" si="40">IF($M$30="","",X43+(X43*$M$30))</f>
        <v/>
      </c>
      <c r="AE43" s="66" t="str">
        <f t="shared" ref="AE43:AE45" si="41">IF($M$30="","",Y43+(Y43*$M$30))</f>
        <v/>
      </c>
      <c r="AF43" s="66" t="str">
        <f t="shared" ref="AF43:AF45" si="42">IF($M$30="","",Z43+(Z43*$M$30))</f>
        <v/>
      </c>
    </row>
    <row r="44" spans="2:32" s="46" customFormat="1" ht="14.5" customHeight="1" x14ac:dyDescent="0.4">
      <c r="B44" s="60" t="s">
        <v>31</v>
      </c>
      <c r="C44" s="60">
        <v>22308</v>
      </c>
      <c r="D44" s="61" t="s">
        <v>40</v>
      </c>
      <c r="E44" s="62" t="s">
        <v>57</v>
      </c>
      <c r="F44" s="63">
        <v>2.3591000000000001E-2</v>
      </c>
      <c r="G44" s="63">
        <v>2.9488E-2</v>
      </c>
      <c r="H44" s="64">
        <v>17.579999999999998</v>
      </c>
      <c r="I44" s="64">
        <v>17.600000000000001</v>
      </c>
      <c r="J44" s="64">
        <v>76.680000000000007</v>
      </c>
      <c r="K44" s="64">
        <v>49.2</v>
      </c>
      <c r="L44" s="65"/>
      <c r="M44" s="82"/>
      <c r="N44" s="88"/>
      <c r="O44" s="55" t="str">
        <f t="shared" si="25"/>
        <v/>
      </c>
      <c r="P44" s="55" t="str">
        <f t="shared" si="26"/>
        <v/>
      </c>
      <c r="Q44" s="66" t="str">
        <f t="shared" si="27"/>
        <v/>
      </c>
      <c r="R44" s="66" t="str">
        <f t="shared" si="28"/>
        <v/>
      </c>
      <c r="S44" s="66" t="str">
        <f t="shared" si="29"/>
        <v/>
      </c>
      <c r="T44" s="66" t="str">
        <f t="shared" si="30"/>
        <v/>
      </c>
      <c r="U44" s="53" t="str">
        <f t="shared" si="31"/>
        <v/>
      </c>
      <c r="V44" s="53" t="str">
        <f t="shared" si="32"/>
        <v/>
      </c>
      <c r="W44" s="67" t="str">
        <f t="shared" si="33"/>
        <v/>
      </c>
      <c r="X44" s="67" t="str">
        <f t="shared" si="34"/>
        <v/>
      </c>
      <c r="Y44" s="67" t="str">
        <f t="shared" si="35"/>
        <v/>
      </c>
      <c r="Z44" s="67" t="str">
        <f t="shared" si="36"/>
        <v/>
      </c>
      <c r="AA44" s="68" t="str">
        <f t="shared" si="37"/>
        <v/>
      </c>
      <c r="AB44" s="68" t="str">
        <f t="shared" si="38"/>
        <v/>
      </c>
      <c r="AC44" s="66" t="str">
        <f t="shared" si="39"/>
        <v/>
      </c>
      <c r="AD44" s="66" t="str">
        <f t="shared" si="40"/>
        <v/>
      </c>
      <c r="AE44" s="66" t="str">
        <f t="shared" si="41"/>
        <v/>
      </c>
      <c r="AF44" s="66" t="str">
        <f t="shared" si="42"/>
        <v/>
      </c>
    </row>
    <row r="45" spans="2:32" s="46" customFormat="1" ht="15.75" customHeight="1" x14ac:dyDescent="0.4">
      <c r="B45" s="60" t="s">
        <v>31</v>
      </c>
      <c r="C45" s="60">
        <v>51110</v>
      </c>
      <c r="D45" s="61" t="s">
        <v>40</v>
      </c>
      <c r="E45" s="70" t="s">
        <v>91</v>
      </c>
      <c r="F45" s="63">
        <v>2.4834999999999999E-2</v>
      </c>
      <c r="G45" s="63">
        <v>2.4834999999999999E-2</v>
      </c>
      <c r="H45" s="64">
        <v>7.95</v>
      </c>
      <c r="I45" s="64"/>
      <c r="J45" s="64"/>
      <c r="K45" s="64"/>
      <c r="L45" s="65" t="s">
        <v>98</v>
      </c>
      <c r="M45" s="82"/>
      <c r="N45" s="89"/>
      <c r="O45" s="55" t="str">
        <f t="shared" si="25"/>
        <v/>
      </c>
      <c r="P45" s="55" t="str">
        <f t="shared" si="26"/>
        <v/>
      </c>
      <c r="Q45" s="66" t="str">
        <f t="shared" si="27"/>
        <v/>
      </c>
      <c r="R45" s="66" t="str">
        <f t="shared" si="28"/>
        <v/>
      </c>
      <c r="S45" s="66" t="str">
        <f t="shared" si="29"/>
        <v/>
      </c>
      <c r="T45" s="66" t="str">
        <f t="shared" si="30"/>
        <v/>
      </c>
      <c r="U45" s="53" t="str">
        <f t="shared" si="31"/>
        <v/>
      </c>
      <c r="V45" s="53" t="str">
        <f t="shared" si="32"/>
        <v/>
      </c>
      <c r="W45" s="67" t="str">
        <f t="shared" si="33"/>
        <v/>
      </c>
      <c r="X45" s="67" t="str">
        <f t="shared" si="34"/>
        <v/>
      </c>
      <c r="Y45" s="67" t="str">
        <f t="shared" si="35"/>
        <v/>
      </c>
      <c r="Z45" s="67" t="str">
        <f t="shared" si="36"/>
        <v/>
      </c>
      <c r="AA45" s="68" t="str">
        <f t="shared" si="37"/>
        <v/>
      </c>
      <c r="AB45" s="68" t="str">
        <f t="shared" si="38"/>
        <v/>
      </c>
      <c r="AC45" s="66" t="str">
        <f t="shared" si="39"/>
        <v/>
      </c>
      <c r="AD45" s="66" t="str">
        <f t="shared" si="40"/>
        <v/>
      </c>
      <c r="AE45" s="66" t="str">
        <f t="shared" si="41"/>
        <v/>
      </c>
      <c r="AF45" s="66" t="str">
        <f t="shared" si="42"/>
        <v/>
      </c>
    </row>
    <row r="46" spans="2:32" s="46" customFormat="1" ht="15.75" customHeight="1" x14ac:dyDescent="0.4">
      <c r="B46" s="47" t="s">
        <v>19</v>
      </c>
      <c r="C46" s="47">
        <v>60600</v>
      </c>
      <c r="D46" s="48" t="s">
        <v>58</v>
      </c>
      <c r="E46" s="49" t="s">
        <v>59</v>
      </c>
      <c r="F46" s="50">
        <v>1.7968999999999999E-2</v>
      </c>
      <c r="G46" s="50">
        <v>2.2460999999999998E-2</v>
      </c>
      <c r="H46" s="51">
        <v>13.69</v>
      </c>
      <c r="I46" s="51">
        <v>13.7</v>
      </c>
      <c r="J46" s="51">
        <v>46.02</v>
      </c>
      <c r="K46" s="51"/>
      <c r="L46" s="52"/>
      <c r="M46" s="83"/>
      <c r="N46" s="90">
        <v>0.1</v>
      </c>
      <c r="O46" s="53" t="str">
        <f t="shared" ref="O46:T46" si="43">IF($M$46="","",F46*(1+$M$46))</f>
        <v/>
      </c>
      <c r="P46" s="53" t="str">
        <f t="shared" si="43"/>
        <v/>
      </c>
      <c r="Q46" s="54" t="str">
        <f t="shared" si="43"/>
        <v/>
      </c>
      <c r="R46" s="54" t="str">
        <f t="shared" si="43"/>
        <v/>
      </c>
      <c r="S46" s="54" t="str">
        <f t="shared" si="43"/>
        <v/>
      </c>
      <c r="T46" s="54" t="str">
        <f t="shared" si="43"/>
        <v/>
      </c>
      <c r="U46" s="55" t="str">
        <f>IF($M$46="","",O46+(O46*$M$46))</f>
        <v/>
      </c>
      <c r="V46" s="55" t="str">
        <f t="shared" ref="V46:Z47" si="44">IF($M$46="","",P46+(P46*$M$46))</f>
        <v/>
      </c>
      <c r="W46" s="56" t="str">
        <f t="shared" si="44"/>
        <v/>
      </c>
      <c r="X46" s="56" t="str">
        <f t="shared" si="44"/>
        <v/>
      </c>
      <c r="Y46" s="56" t="str">
        <f t="shared" si="44"/>
        <v/>
      </c>
      <c r="Z46" s="56" t="str">
        <f t="shared" si="44"/>
        <v/>
      </c>
      <c r="AA46" s="57" t="str">
        <f>IF($M$46="","",U46+(U46*$M$46))</f>
        <v/>
      </c>
      <c r="AB46" s="57" t="str">
        <f t="shared" ref="AB46:AF47" si="45">IF($M$46="","",V46+(V46*$M$46))</f>
        <v/>
      </c>
      <c r="AC46" s="54" t="str">
        <f t="shared" si="45"/>
        <v/>
      </c>
      <c r="AD46" s="54" t="str">
        <f t="shared" si="45"/>
        <v/>
      </c>
      <c r="AE46" s="54" t="str">
        <f t="shared" si="45"/>
        <v/>
      </c>
      <c r="AF46" s="54" t="str">
        <f t="shared" si="45"/>
        <v/>
      </c>
    </row>
    <row r="47" spans="2:32" s="46" customFormat="1" ht="14.5" customHeight="1" x14ac:dyDescent="0.4">
      <c r="B47" s="71" t="s">
        <v>31</v>
      </c>
      <c r="C47" s="47">
        <v>60400</v>
      </c>
      <c r="D47" s="48" t="s">
        <v>58</v>
      </c>
      <c r="E47" s="58" t="s">
        <v>60</v>
      </c>
      <c r="F47" s="50">
        <v>8.182E-3</v>
      </c>
      <c r="G47" s="50">
        <v>1.0227E-2</v>
      </c>
      <c r="H47" s="51">
        <v>6.13</v>
      </c>
      <c r="I47" s="51">
        <v>6.15</v>
      </c>
      <c r="J47" s="51">
        <v>39.82</v>
      </c>
      <c r="K47" s="51"/>
      <c r="L47" s="52"/>
      <c r="M47" s="83"/>
      <c r="N47" s="91"/>
      <c r="O47" s="53" t="str">
        <f t="shared" ref="O47" si="46">IF($M$46="","",F47*(1+$M$46))</f>
        <v/>
      </c>
      <c r="P47" s="53" t="str">
        <f>IF($M$46="","",G47*(1+$M$46))</f>
        <v/>
      </c>
      <c r="Q47" s="54" t="str">
        <f>IF($M$46="","",H47*(1+$M$46))</f>
        <v/>
      </c>
      <c r="R47" s="54" t="str">
        <f>IF($M$46="","",I47*(1+$M$46))</f>
        <v/>
      </c>
      <c r="S47" s="54" t="str">
        <f>IF($M$46="","",J47*(1+$M$46))</f>
        <v/>
      </c>
      <c r="T47" s="54" t="str">
        <f>IF($M$46="","",K47*(1+$M$46))</f>
        <v/>
      </c>
      <c r="U47" s="55" t="str">
        <f t="shared" ref="U47" si="47">IF($M$46="","",O47+(O47*$M$46))</f>
        <v/>
      </c>
      <c r="V47" s="55" t="str">
        <f t="shared" si="44"/>
        <v/>
      </c>
      <c r="W47" s="56" t="str">
        <f t="shared" si="44"/>
        <v/>
      </c>
      <c r="X47" s="56" t="str">
        <f t="shared" si="44"/>
        <v/>
      </c>
      <c r="Y47" s="56" t="str">
        <f t="shared" si="44"/>
        <v/>
      </c>
      <c r="Z47" s="56" t="str">
        <f t="shared" si="44"/>
        <v/>
      </c>
      <c r="AA47" s="57" t="str">
        <f t="shared" ref="AA47" si="48">IF($M$46="","",U47+(U47*$M$46))</f>
        <v/>
      </c>
      <c r="AB47" s="57" t="str">
        <f t="shared" si="45"/>
        <v/>
      </c>
      <c r="AC47" s="54" t="str">
        <f t="shared" si="45"/>
        <v/>
      </c>
      <c r="AD47" s="54" t="str">
        <f t="shared" si="45"/>
        <v/>
      </c>
      <c r="AE47" s="54" t="str">
        <f t="shared" si="45"/>
        <v/>
      </c>
      <c r="AF47" s="54" t="str">
        <f t="shared" si="45"/>
        <v/>
      </c>
    </row>
    <row r="48" spans="2:32" s="46" customFormat="1" ht="14.5" customHeight="1" x14ac:dyDescent="0.4">
      <c r="B48" s="47" t="s">
        <v>31</v>
      </c>
      <c r="C48" s="47">
        <v>55020</v>
      </c>
      <c r="D48" s="48" t="s">
        <v>58</v>
      </c>
      <c r="E48" s="49" t="s">
        <v>61</v>
      </c>
      <c r="F48" s="50">
        <v>1.9383999999999998E-2</v>
      </c>
      <c r="G48" s="50">
        <v>2.4230999999999999E-2</v>
      </c>
      <c r="H48" s="51">
        <v>14.63</v>
      </c>
      <c r="I48" s="51">
        <v>14.65</v>
      </c>
      <c r="J48" s="51">
        <v>59.63</v>
      </c>
      <c r="K48" s="51"/>
      <c r="L48" s="52"/>
      <c r="M48" s="83"/>
      <c r="N48" s="91"/>
      <c r="O48" s="53" t="str">
        <f t="shared" ref="O48:O72" si="49">IF($M$46="","",F48*(1+$M$46))</f>
        <v/>
      </c>
      <c r="P48" s="53" t="str">
        <f t="shared" ref="P48:P72" si="50">IF($M$46="","",G48*(1+$M$46))</f>
        <v/>
      </c>
      <c r="Q48" s="54" t="str">
        <f t="shared" ref="Q48:Q72" si="51">IF($M$46="","",H48*(1+$M$46))</f>
        <v/>
      </c>
      <c r="R48" s="54" t="str">
        <f t="shared" ref="R48:R72" si="52">IF($M$46="","",I48*(1+$M$46))</f>
        <v/>
      </c>
      <c r="S48" s="54" t="str">
        <f t="shared" ref="S48:S72" si="53">IF($M$46="","",J48*(1+$M$46))</f>
        <v/>
      </c>
      <c r="T48" s="54" t="str">
        <f t="shared" ref="T48:T72" si="54">IF($M$46="","",K48*(1+$M$46))</f>
        <v/>
      </c>
      <c r="U48" s="55" t="str">
        <f t="shared" ref="U48:U72" si="55">IF($M$46="","",O48+(O48*$M$46))</f>
        <v/>
      </c>
      <c r="V48" s="55" t="str">
        <f t="shared" ref="V48:V72" si="56">IF($M$46="","",P48+(P48*$M$46))</f>
        <v/>
      </c>
      <c r="W48" s="56" t="str">
        <f t="shared" ref="W48:W72" si="57">IF($M$46="","",Q48+(Q48*$M$46))</f>
        <v/>
      </c>
      <c r="X48" s="56" t="str">
        <f t="shared" ref="X48:X72" si="58">IF($M$46="","",R48+(R48*$M$46))</f>
        <v/>
      </c>
      <c r="Y48" s="56" t="str">
        <f t="shared" ref="Y48:Y72" si="59">IF($M$46="","",S48+(S48*$M$46))</f>
        <v/>
      </c>
      <c r="Z48" s="56" t="str">
        <f t="shared" ref="Z48:Z72" si="60">IF($M$46="","",T48+(T48*$M$46))</f>
        <v/>
      </c>
      <c r="AA48" s="57" t="str">
        <f t="shared" ref="AA48:AA72" si="61">IF($M$46="","",U48+(U48*$M$46))</f>
        <v/>
      </c>
      <c r="AB48" s="57" t="str">
        <f t="shared" ref="AB48:AB72" si="62">IF($M$46="","",V48+(V48*$M$46))</f>
        <v/>
      </c>
      <c r="AC48" s="54" t="str">
        <f t="shared" ref="AC48:AC72" si="63">IF($M$46="","",W48+(W48*$M$46))</f>
        <v/>
      </c>
      <c r="AD48" s="54" t="str">
        <f t="shared" ref="AD48:AD72" si="64">IF($M$46="","",X48+(X48*$M$46))</f>
        <v/>
      </c>
      <c r="AE48" s="54" t="str">
        <f t="shared" ref="AE48:AE72" si="65">IF($M$46="","",Y48+(Y48*$M$46))</f>
        <v/>
      </c>
      <c r="AF48" s="54" t="str">
        <f t="shared" ref="AF48:AF72" si="66">IF($M$46="","",Z48+(Z48*$M$46))</f>
        <v/>
      </c>
    </row>
    <row r="49" spans="2:32" s="46" customFormat="1" ht="14.5" customHeight="1" x14ac:dyDescent="0.4">
      <c r="B49" s="47" t="s">
        <v>31</v>
      </c>
      <c r="C49" s="47">
        <v>56312</v>
      </c>
      <c r="D49" s="48" t="s">
        <v>58</v>
      </c>
      <c r="E49" s="58" t="s">
        <v>62</v>
      </c>
      <c r="F49" s="50">
        <v>2.3081000000000001E-2</v>
      </c>
      <c r="G49" s="50">
        <v>2.8851000000000002E-2</v>
      </c>
      <c r="H49" s="51">
        <v>17.399999999999999</v>
      </c>
      <c r="I49" s="51">
        <v>17.399999999999999</v>
      </c>
      <c r="J49" s="51">
        <v>84.01</v>
      </c>
      <c r="K49" s="51"/>
      <c r="L49" s="52"/>
      <c r="M49" s="83"/>
      <c r="N49" s="91"/>
      <c r="O49" s="53" t="str">
        <f t="shared" si="49"/>
        <v/>
      </c>
      <c r="P49" s="53" t="str">
        <f t="shared" si="50"/>
        <v/>
      </c>
      <c r="Q49" s="54" t="str">
        <f t="shared" si="51"/>
        <v/>
      </c>
      <c r="R49" s="54" t="str">
        <f t="shared" si="52"/>
        <v/>
      </c>
      <c r="S49" s="54" t="str">
        <f t="shared" si="53"/>
        <v/>
      </c>
      <c r="T49" s="54" t="str">
        <f t="shared" si="54"/>
        <v/>
      </c>
      <c r="U49" s="55" t="str">
        <f t="shared" si="55"/>
        <v/>
      </c>
      <c r="V49" s="55" t="str">
        <f t="shared" si="56"/>
        <v/>
      </c>
      <c r="W49" s="56" t="str">
        <f t="shared" si="57"/>
        <v/>
      </c>
      <c r="X49" s="56" t="str">
        <f t="shared" si="58"/>
        <v/>
      </c>
      <c r="Y49" s="56" t="str">
        <f t="shared" si="59"/>
        <v/>
      </c>
      <c r="Z49" s="56" t="str">
        <f t="shared" si="60"/>
        <v/>
      </c>
      <c r="AA49" s="57" t="str">
        <f t="shared" si="61"/>
        <v/>
      </c>
      <c r="AB49" s="57" t="str">
        <f t="shared" si="62"/>
        <v/>
      </c>
      <c r="AC49" s="54" t="str">
        <f t="shared" si="63"/>
        <v/>
      </c>
      <c r="AD49" s="54" t="str">
        <f t="shared" si="64"/>
        <v/>
      </c>
      <c r="AE49" s="54" t="str">
        <f t="shared" si="65"/>
        <v/>
      </c>
      <c r="AF49" s="54" t="str">
        <f t="shared" si="66"/>
        <v/>
      </c>
    </row>
    <row r="50" spans="2:32" s="46" customFormat="1" ht="14.5" customHeight="1" x14ac:dyDescent="0.4">
      <c r="B50" s="47" t="s">
        <v>19</v>
      </c>
      <c r="C50" s="59" t="s">
        <v>63</v>
      </c>
      <c r="D50" s="48" t="s">
        <v>58</v>
      </c>
      <c r="E50" s="49" t="s">
        <v>64</v>
      </c>
      <c r="F50" s="50">
        <v>9.4669999999999997E-3</v>
      </c>
      <c r="G50" s="50">
        <v>1.1834000000000001E-2</v>
      </c>
      <c r="H50" s="51">
        <v>7.2</v>
      </c>
      <c r="I50" s="51">
        <v>7.2</v>
      </c>
      <c r="J50" s="51">
        <v>45.41</v>
      </c>
      <c r="K50" s="51"/>
      <c r="L50" s="52"/>
      <c r="M50" s="83"/>
      <c r="N50" s="91"/>
      <c r="O50" s="53" t="str">
        <f t="shared" si="49"/>
        <v/>
      </c>
      <c r="P50" s="53" t="str">
        <f t="shared" si="50"/>
        <v/>
      </c>
      <c r="Q50" s="54" t="str">
        <f t="shared" si="51"/>
        <v/>
      </c>
      <c r="R50" s="54" t="str">
        <f t="shared" si="52"/>
        <v/>
      </c>
      <c r="S50" s="54" t="str">
        <f t="shared" si="53"/>
        <v/>
      </c>
      <c r="T50" s="54" t="str">
        <f t="shared" si="54"/>
        <v/>
      </c>
      <c r="U50" s="55" t="str">
        <f t="shared" si="55"/>
        <v/>
      </c>
      <c r="V50" s="55" t="str">
        <f t="shared" si="56"/>
        <v/>
      </c>
      <c r="W50" s="56" t="str">
        <f t="shared" si="57"/>
        <v/>
      </c>
      <c r="X50" s="56" t="str">
        <f t="shared" si="58"/>
        <v/>
      </c>
      <c r="Y50" s="56" t="str">
        <f t="shared" si="59"/>
        <v/>
      </c>
      <c r="Z50" s="56" t="str">
        <f t="shared" si="60"/>
        <v/>
      </c>
      <c r="AA50" s="57" t="str">
        <f t="shared" si="61"/>
        <v/>
      </c>
      <c r="AB50" s="57" t="str">
        <f t="shared" si="62"/>
        <v/>
      </c>
      <c r="AC50" s="54" t="str">
        <f t="shared" si="63"/>
        <v/>
      </c>
      <c r="AD50" s="54" t="str">
        <f t="shared" si="64"/>
        <v/>
      </c>
      <c r="AE50" s="54" t="str">
        <f t="shared" si="65"/>
        <v/>
      </c>
      <c r="AF50" s="54" t="str">
        <f t="shared" si="66"/>
        <v/>
      </c>
    </row>
    <row r="51" spans="2:32" s="46" customFormat="1" ht="14.5" customHeight="1" x14ac:dyDescent="0.4">
      <c r="B51" s="47" t="s">
        <v>19</v>
      </c>
      <c r="C51" s="47">
        <v>35400</v>
      </c>
      <c r="D51" s="48" t="s">
        <v>58</v>
      </c>
      <c r="E51" s="49" t="s">
        <v>92</v>
      </c>
      <c r="F51" s="72" t="s">
        <v>99</v>
      </c>
      <c r="G51" s="50"/>
      <c r="H51" s="51"/>
      <c r="I51" s="51"/>
      <c r="J51" s="51"/>
      <c r="K51" s="51"/>
      <c r="L51" s="52"/>
      <c r="M51" s="83"/>
      <c r="N51" s="91"/>
      <c r="O51" s="53"/>
      <c r="P51" s="53"/>
      <c r="Q51" s="54"/>
      <c r="R51" s="54"/>
      <c r="S51" s="54"/>
      <c r="T51" s="54"/>
      <c r="U51" s="55"/>
      <c r="V51" s="55"/>
      <c r="W51" s="56"/>
      <c r="X51" s="56"/>
      <c r="Y51" s="56"/>
      <c r="Z51" s="56"/>
      <c r="AA51" s="57"/>
      <c r="AB51" s="57"/>
      <c r="AC51" s="54"/>
      <c r="AD51" s="54"/>
      <c r="AE51" s="54"/>
      <c r="AF51" s="54"/>
    </row>
    <row r="52" spans="2:32" s="46" customFormat="1" ht="14.5" customHeight="1" x14ac:dyDescent="0.4">
      <c r="B52" s="47" t="s">
        <v>19</v>
      </c>
      <c r="C52" s="47">
        <v>37200</v>
      </c>
      <c r="D52" s="48" t="s">
        <v>58</v>
      </c>
      <c r="E52" s="49" t="s">
        <v>65</v>
      </c>
      <c r="F52" s="50">
        <v>1.4200000000000001E-2</v>
      </c>
      <c r="G52" s="50">
        <v>1.7749999999999998E-2</v>
      </c>
      <c r="H52" s="51">
        <v>10.85</v>
      </c>
      <c r="I52" s="51">
        <v>18.850000000000001</v>
      </c>
      <c r="J52" s="51">
        <v>62.23</v>
      </c>
      <c r="K52" s="51"/>
      <c r="L52" s="52"/>
      <c r="M52" s="83"/>
      <c r="N52" s="91"/>
      <c r="O52" s="53" t="str">
        <f t="shared" si="49"/>
        <v/>
      </c>
      <c r="P52" s="53" t="str">
        <f t="shared" si="50"/>
        <v/>
      </c>
      <c r="Q52" s="54" t="str">
        <f t="shared" si="51"/>
        <v/>
      </c>
      <c r="R52" s="54" t="str">
        <f t="shared" si="52"/>
        <v/>
      </c>
      <c r="S52" s="54" t="str">
        <f t="shared" si="53"/>
        <v/>
      </c>
      <c r="T52" s="54" t="str">
        <f t="shared" si="54"/>
        <v/>
      </c>
      <c r="U52" s="55" t="str">
        <f t="shared" si="55"/>
        <v/>
      </c>
      <c r="V52" s="55" t="str">
        <f t="shared" si="56"/>
        <v/>
      </c>
      <c r="W52" s="56" t="str">
        <f t="shared" si="57"/>
        <v/>
      </c>
      <c r="X52" s="56" t="str">
        <f t="shared" si="58"/>
        <v/>
      </c>
      <c r="Y52" s="56" t="str">
        <f t="shared" si="59"/>
        <v/>
      </c>
      <c r="Z52" s="56" t="str">
        <f t="shared" si="60"/>
        <v/>
      </c>
      <c r="AA52" s="57" t="str">
        <f t="shared" si="61"/>
        <v/>
      </c>
      <c r="AB52" s="57" t="str">
        <f t="shared" si="62"/>
        <v/>
      </c>
      <c r="AC52" s="54" t="str">
        <f t="shared" si="63"/>
        <v/>
      </c>
      <c r="AD52" s="54" t="str">
        <f t="shared" si="64"/>
        <v/>
      </c>
      <c r="AE52" s="54" t="str">
        <f t="shared" si="65"/>
        <v/>
      </c>
      <c r="AF52" s="54" t="str">
        <f t="shared" si="66"/>
        <v/>
      </c>
    </row>
    <row r="53" spans="2:32" s="46" customFormat="1" ht="14.5" customHeight="1" x14ac:dyDescent="0.4">
      <c r="B53" s="47" t="s">
        <v>19</v>
      </c>
      <c r="C53" s="59" t="s">
        <v>66</v>
      </c>
      <c r="D53" s="48" t="s">
        <v>58</v>
      </c>
      <c r="E53" s="58" t="s">
        <v>67</v>
      </c>
      <c r="F53" s="50">
        <v>8.4150000000000006E-3</v>
      </c>
      <c r="G53" s="50">
        <v>1.052E-2</v>
      </c>
      <c r="H53" s="51">
        <v>6.37</v>
      </c>
      <c r="I53" s="51">
        <v>6.35</v>
      </c>
      <c r="J53" s="51">
        <v>45.42</v>
      </c>
      <c r="K53" s="51"/>
      <c r="L53" s="52"/>
      <c r="M53" s="83"/>
      <c r="N53" s="91"/>
      <c r="O53" s="53" t="str">
        <f t="shared" si="49"/>
        <v/>
      </c>
      <c r="P53" s="53" t="str">
        <f t="shared" si="50"/>
        <v/>
      </c>
      <c r="Q53" s="54" t="str">
        <f t="shared" si="51"/>
        <v/>
      </c>
      <c r="R53" s="54" t="str">
        <f t="shared" si="52"/>
        <v/>
      </c>
      <c r="S53" s="54" t="str">
        <f t="shared" si="53"/>
        <v/>
      </c>
      <c r="T53" s="54" t="str">
        <f t="shared" si="54"/>
        <v/>
      </c>
      <c r="U53" s="55" t="str">
        <f t="shared" si="55"/>
        <v/>
      </c>
      <c r="V53" s="55" t="str">
        <f t="shared" si="56"/>
        <v/>
      </c>
      <c r="W53" s="56" t="str">
        <f t="shared" si="57"/>
        <v/>
      </c>
      <c r="X53" s="56" t="str">
        <f t="shared" si="58"/>
        <v/>
      </c>
      <c r="Y53" s="56" t="str">
        <f t="shared" si="59"/>
        <v/>
      </c>
      <c r="Z53" s="56" t="str">
        <f t="shared" si="60"/>
        <v/>
      </c>
      <c r="AA53" s="57" t="str">
        <f t="shared" si="61"/>
        <v/>
      </c>
      <c r="AB53" s="57" t="str">
        <f t="shared" si="62"/>
        <v/>
      </c>
      <c r="AC53" s="54" t="str">
        <f t="shared" si="63"/>
        <v/>
      </c>
      <c r="AD53" s="54" t="str">
        <f t="shared" si="64"/>
        <v/>
      </c>
      <c r="AE53" s="54" t="str">
        <f t="shared" si="65"/>
        <v/>
      </c>
      <c r="AF53" s="54" t="str">
        <f t="shared" si="66"/>
        <v/>
      </c>
    </row>
    <row r="54" spans="2:32" s="46" customFormat="1" ht="14.5" customHeight="1" x14ac:dyDescent="0.4">
      <c r="B54" s="71" t="s">
        <v>31</v>
      </c>
      <c r="C54" s="47">
        <v>21010</v>
      </c>
      <c r="D54" s="48" t="s">
        <v>58</v>
      </c>
      <c r="E54" s="49" t="s">
        <v>68</v>
      </c>
      <c r="F54" s="50">
        <v>1.5446E-2</v>
      </c>
      <c r="G54" s="50">
        <v>1.9307999999999999E-2</v>
      </c>
      <c r="H54" s="51">
        <v>11.68</v>
      </c>
      <c r="I54" s="51">
        <v>11.7</v>
      </c>
      <c r="J54" s="51">
        <v>41.52</v>
      </c>
      <c r="K54" s="51"/>
      <c r="L54" s="52"/>
      <c r="M54" s="83"/>
      <c r="N54" s="91"/>
      <c r="O54" s="53" t="str">
        <f t="shared" si="49"/>
        <v/>
      </c>
      <c r="P54" s="53" t="str">
        <f t="shared" si="50"/>
        <v/>
      </c>
      <c r="Q54" s="54" t="str">
        <f t="shared" si="51"/>
        <v/>
      </c>
      <c r="R54" s="54" t="str">
        <f t="shared" si="52"/>
        <v/>
      </c>
      <c r="S54" s="54" t="str">
        <f t="shared" si="53"/>
        <v/>
      </c>
      <c r="T54" s="54" t="str">
        <f t="shared" si="54"/>
        <v/>
      </c>
      <c r="U54" s="55" t="str">
        <f t="shared" si="55"/>
        <v/>
      </c>
      <c r="V54" s="55" t="str">
        <f t="shared" si="56"/>
        <v/>
      </c>
      <c r="W54" s="56" t="str">
        <f t="shared" si="57"/>
        <v/>
      </c>
      <c r="X54" s="56" t="str">
        <f t="shared" si="58"/>
        <v/>
      </c>
      <c r="Y54" s="56" t="str">
        <f t="shared" si="59"/>
        <v/>
      </c>
      <c r="Z54" s="56" t="str">
        <f t="shared" si="60"/>
        <v/>
      </c>
      <c r="AA54" s="57" t="str">
        <f t="shared" si="61"/>
        <v/>
      </c>
      <c r="AB54" s="57" t="str">
        <f t="shared" si="62"/>
        <v/>
      </c>
      <c r="AC54" s="54" t="str">
        <f t="shared" si="63"/>
        <v/>
      </c>
      <c r="AD54" s="54" t="str">
        <f t="shared" si="64"/>
        <v/>
      </c>
      <c r="AE54" s="54" t="str">
        <f t="shared" si="65"/>
        <v/>
      </c>
      <c r="AF54" s="54" t="str">
        <f t="shared" si="66"/>
        <v/>
      </c>
    </row>
    <row r="55" spans="2:32" s="46" customFormat="1" ht="14.5" customHeight="1" x14ac:dyDescent="0.4">
      <c r="B55" s="47" t="s">
        <v>31</v>
      </c>
      <c r="C55" s="47">
        <v>79309</v>
      </c>
      <c r="D55" s="48" t="s">
        <v>58</v>
      </c>
      <c r="E55" s="49" t="s">
        <v>93</v>
      </c>
      <c r="F55" s="50">
        <v>0.02</v>
      </c>
      <c r="G55" s="50">
        <v>0.02</v>
      </c>
      <c r="H55" s="51">
        <f>600*0.02</f>
        <v>12</v>
      </c>
      <c r="I55" s="51"/>
      <c r="J55" s="51"/>
      <c r="K55" s="51"/>
      <c r="L55" s="52"/>
      <c r="M55" s="83"/>
      <c r="N55" s="91"/>
      <c r="O55" s="53" t="str">
        <f t="shared" si="49"/>
        <v/>
      </c>
      <c r="P55" s="53" t="str">
        <f t="shared" si="50"/>
        <v/>
      </c>
      <c r="Q55" s="54" t="str">
        <f t="shared" si="51"/>
        <v/>
      </c>
      <c r="R55" s="54" t="str">
        <f t="shared" si="52"/>
        <v/>
      </c>
      <c r="S55" s="54" t="str">
        <f t="shared" si="53"/>
        <v/>
      </c>
      <c r="T55" s="54" t="str">
        <f t="shared" si="54"/>
        <v/>
      </c>
      <c r="U55" s="55" t="str">
        <f t="shared" si="55"/>
        <v/>
      </c>
      <c r="V55" s="55" t="str">
        <f t="shared" si="56"/>
        <v/>
      </c>
      <c r="W55" s="56" t="str">
        <f t="shared" si="57"/>
        <v/>
      </c>
      <c r="X55" s="56" t="str">
        <f t="shared" si="58"/>
        <v/>
      </c>
      <c r="Y55" s="56" t="str">
        <f t="shared" si="59"/>
        <v/>
      </c>
      <c r="Z55" s="56" t="str">
        <f t="shared" si="60"/>
        <v/>
      </c>
      <c r="AA55" s="57" t="str">
        <f t="shared" si="61"/>
        <v/>
      </c>
      <c r="AB55" s="57" t="str">
        <f t="shared" si="62"/>
        <v/>
      </c>
      <c r="AC55" s="54" t="str">
        <f t="shared" si="63"/>
        <v/>
      </c>
      <c r="AD55" s="54" t="str">
        <f t="shared" si="64"/>
        <v/>
      </c>
      <c r="AE55" s="54" t="str">
        <f t="shared" si="65"/>
        <v/>
      </c>
      <c r="AF55" s="54" t="str">
        <f t="shared" si="66"/>
        <v/>
      </c>
    </row>
    <row r="56" spans="2:32" s="46" customFormat="1" ht="14.5" customHeight="1" x14ac:dyDescent="0.4">
      <c r="B56" s="71" t="s">
        <v>19</v>
      </c>
      <c r="C56" s="59" t="s">
        <v>69</v>
      </c>
      <c r="D56" s="48" t="s">
        <v>58</v>
      </c>
      <c r="E56" s="73" t="s">
        <v>70</v>
      </c>
      <c r="F56" s="50">
        <v>1.8495999999999999E-2</v>
      </c>
      <c r="G56" s="50">
        <v>2.3035E-2</v>
      </c>
      <c r="H56" s="51">
        <v>13.9</v>
      </c>
      <c r="I56" s="51">
        <v>13.9</v>
      </c>
      <c r="J56" s="51">
        <v>95.42</v>
      </c>
      <c r="K56" s="51"/>
      <c r="L56" s="52"/>
      <c r="M56" s="83"/>
      <c r="N56" s="91"/>
      <c r="O56" s="53" t="str">
        <f t="shared" si="49"/>
        <v/>
      </c>
      <c r="P56" s="53" t="str">
        <f t="shared" si="50"/>
        <v/>
      </c>
      <c r="Q56" s="54" t="str">
        <f t="shared" si="51"/>
        <v/>
      </c>
      <c r="R56" s="54" t="str">
        <f t="shared" si="52"/>
        <v/>
      </c>
      <c r="S56" s="54" t="str">
        <f t="shared" si="53"/>
        <v/>
      </c>
      <c r="T56" s="54" t="str">
        <f t="shared" si="54"/>
        <v/>
      </c>
      <c r="U56" s="55" t="str">
        <f t="shared" si="55"/>
        <v/>
      </c>
      <c r="V56" s="55" t="str">
        <f t="shared" si="56"/>
        <v/>
      </c>
      <c r="W56" s="56" t="str">
        <f t="shared" si="57"/>
        <v/>
      </c>
      <c r="X56" s="56" t="str">
        <f t="shared" si="58"/>
        <v/>
      </c>
      <c r="Y56" s="56" t="str">
        <f t="shared" si="59"/>
        <v/>
      </c>
      <c r="Z56" s="56" t="str">
        <f t="shared" si="60"/>
        <v/>
      </c>
      <c r="AA56" s="57" t="str">
        <f t="shared" si="61"/>
        <v/>
      </c>
      <c r="AB56" s="57" t="str">
        <f t="shared" si="62"/>
        <v/>
      </c>
      <c r="AC56" s="54" t="str">
        <f t="shared" si="63"/>
        <v/>
      </c>
      <c r="AD56" s="54" t="str">
        <f t="shared" si="64"/>
        <v/>
      </c>
      <c r="AE56" s="54" t="str">
        <f t="shared" si="65"/>
        <v/>
      </c>
      <c r="AF56" s="54" t="str">
        <f t="shared" si="66"/>
        <v/>
      </c>
    </row>
    <row r="57" spans="2:32" s="46" customFormat="1" ht="14.5" customHeight="1" x14ac:dyDescent="0.4">
      <c r="B57" s="47" t="s">
        <v>31</v>
      </c>
      <c r="C57" s="47">
        <v>43019</v>
      </c>
      <c r="D57" s="48" t="s">
        <v>58</v>
      </c>
      <c r="E57" s="49" t="s">
        <v>94</v>
      </c>
      <c r="F57" s="50">
        <v>2.5000000000000001E-2</v>
      </c>
      <c r="G57" s="50">
        <v>0.03</v>
      </c>
      <c r="H57" s="51">
        <v>14</v>
      </c>
      <c r="I57" s="51"/>
      <c r="J57" s="51">
        <v>85</v>
      </c>
      <c r="K57" s="51"/>
      <c r="L57" s="52" t="s">
        <v>97</v>
      </c>
      <c r="M57" s="83"/>
      <c r="N57" s="91"/>
      <c r="O57" s="53" t="str">
        <f t="shared" si="49"/>
        <v/>
      </c>
      <c r="P57" s="53" t="str">
        <f t="shared" si="50"/>
        <v/>
      </c>
      <c r="Q57" s="54" t="str">
        <f t="shared" si="51"/>
        <v/>
      </c>
      <c r="R57" s="54" t="str">
        <f t="shared" si="52"/>
        <v/>
      </c>
      <c r="S57" s="54" t="str">
        <f t="shared" si="53"/>
        <v/>
      </c>
      <c r="T57" s="54" t="str">
        <f t="shared" si="54"/>
        <v/>
      </c>
      <c r="U57" s="55" t="str">
        <f t="shared" si="55"/>
        <v/>
      </c>
      <c r="V57" s="55" t="str">
        <f t="shared" si="56"/>
        <v/>
      </c>
      <c r="W57" s="56" t="str">
        <f t="shared" si="57"/>
        <v/>
      </c>
      <c r="X57" s="56" t="str">
        <f t="shared" si="58"/>
        <v/>
      </c>
      <c r="Y57" s="56" t="str">
        <f t="shared" si="59"/>
        <v/>
      </c>
      <c r="Z57" s="56" t="str">
        <f t="shared" si="60"/>
        <v/>
      </c>
      <c r="AA57" s="57" t="str">
        <f t="shared" si="61"/>
        <v/>
      </c>
      <c r="AB57" s="57" t="str">
        <f t="shared" si="62"/>
        <v/>
      </c>
      <c r="AC57" s="54" t="str">
        <f t="shared" si="63"/>
        <v/>
      </c>
      <c r="AD57" s="54" t="str">
        <f t="shared" si="64"/>
        <v/>
      </c>
      <c r="AE57" s="54" t="str">
        <f t="shared" si="65"/>
        <v/>
      </c>
      <c r="AF57" s="54" t="str">
        <f t="shared" si="66"/>
        <v/>
      </c>
    </row>
    <row r="58" spans="2:32" s="46" customFormat="1" ht="14.5" customHeight="1" x14ac:dyDescent="0.4">
      <c r="B58" s="47" t="s">
        <v>31</v>
      </c>
      <c r="C58" s="47">
        <v>11600</v>
      </c>
      <c r="D58" s="48" t="s">
        <v>58</v>
      </c>
      <c r="E58" s="58" t="s">
        <v>71</v>
      </c>
      <c r="F58" s="50">
        <v>2.0159E-2</v>
      </c>
      <c r="G58" s="50">
        <v>2.52E-2</v>
      </c>
      <c r="H58" s="51">
        <v>16.100000000000001</v>
      </c>
      <c r="I58" s="51">
        <v>16.100000000000001</v>
      </c>
      <c r="J58" s="51">
        <v>61.21</v>
      </c>
      <c r="K58" s="51"/>
      <c r="L58" s="52"/>
      <c r="M58" s="83"/>
      <c r="N58" s="91"/>
      <c r="O58" s="53" t="str">
        <f t="shared" si="49"/>
        <v/>
      </c>
      <c r="P58" s="53" t="str">
        <f t="shared" si="50"/>
        <v/>
      </c>
      <c r="Q58" s="54" t="str">
        <f t="shared" si="51"/>
        <v/>
      </c>
      <c r="R58" s="54" t="str">
        <f t="shared" si="52"/>
        <v/>
      </c>
      <c r="S58" s="54" t="str">
        <f t="shared" si="53"/>
        <v/>
      </c>
      <c r="T58" s="54" t="str">
        <f t="shared" si="54"/>
        <v/>
      </c>
      <c r="U58" s="55" t="str">
        <f t="shared" si="55"/>
        <v/>
      </c>
      <c r="V58" s="55" t="str">
        <f t="shared" si="56"/>
        <v/>
      </c>
      <c r="W58" s="56" t="str">
        <f t="shared" si="57"/>
        <v/>
      </c>
      <c r="X58" s="56" t="str">
        <f t="shared" si="58"/>
        <v/>
      </c>
      <c r="Y58" s="56" t="str">
        <f t="shared" si="59"/>
        <v/>
      </c>
      <c r="Z58" s="56" t="str">
        <f t="shared" si="60"/>
        <v/>
      </c>
      <c r="AA58" s="57" t="str">
        <f t="shared" si="61"/>
        <v/>
      </c>
      <c r="AB58" s="57" t="str">
        <f t="shared" si="62"/>
        <v/>
      </c>
      <c r="AC58" s="54" t="str">
        <f t="shared" si="63"/>
        <v/>
      </c>
      <c r="AD58" s="54" t="str">
        <f t="shared" si="64"/>
        <v/>
      </c>
      <c r="AE58" s="54" t="str">
        <f t="shared" si="65"/>
        <v/>
      </c>
      <c r="AF58" s="54" t="str">
        <f t="shared" si="66"/>
        <v/>
      </c>
    </row>
    <row r="59" spans="2:32" s="46" customFormat="1" ht="14.5" customHeight="1" x14ac:dyDescent="0.4">
      <c r="B59" s="71" t="s">
        <v>31</v>
      </c>
      <c r="C59" s="59" t="s">
        <v>72</v>
      </c>
      <c r="D59" s="48" t="s">
        <v>58</v>
      </c>
      <c r="E59" s="58" t="s">
        <v>73</v>
      </c>
      <c r="F59" s="50">
        <v>1.5894999999999999E-2</v>
      </c>
      <c r="G59" s="50">
        <v>1.9868E-2</v>
      </c>
      <c r="H59" s="51">
        <v>12.02</v>
      </c>
      <c r="I59" s="51">
        <v>12</v>
      </c>
      <c r="J59" s="51">
        <v>56.81</v>
      </c>
      <c r="K59" s="51">
        <v>22.69</v>
      </c>
      <c r="L59" s="52"/>
      <c r="M59" s="83"/>
      <c r="N59" s="91"/>
      <c r="O59" s="53" t="str">
        <f t="shared" si="49"/>
        <v/>
      </c>
      <c r="P59" s="53" t="str">
        <f t="shared" si="50"/>
        <v/>
      </c>
      <c r="Q59" s="54" t="str">
        <f t="shared" si="51"/>
        <v/>
      </c>
      <c r="R59" s="54" t="str">
        <f t="shared" si="52"/>
        <v/>
      </c>
      <c r="S59" s="54" t="str">
        <f t="shared" si="53"/>
        <v/>
      </c>
      <c r="T59" s="54" t="str">
        <f t="shared" si="54"/>
        <v/>
      </c>
      <c r="U59" s="55" t="str">
        <f t="shared" si="55"/>
        <v/>
      </c>
      <c r="V59" s="55" t="str">
        <f t="shared" si="56"/>
        <v/>
      </c>
      <c r="W59" s="56" t="str">
        <f t="shared" si="57"/>
        <v/>
      </c>
      <c r="X59" s="56" t="str">
        <f t="shared" si="58"/>
        <v/>
      </c>
      <c r="Y59" s="56" t="str">
        <f t="shared" si="59"/>
        <v/>
      </c>
      <c r="Z59" s="56" t="str">
        <f t="shared" si="60"/>
        <v/>
      </c>
      <c r="AA59" s="57" t="str">
        <f t="shared" si="61"/>
        <v/>
      </c>
      <c r="AB59" s="57" t="str">
        <f t="shared" si="62"/>
        <v/>
      </c>
      <c r="AC59" s="54" t="str">
        <f t="shared" si="63"/>
        <v/>
      </c>
      <c r="AD59" s="54" t="str">
        <f t="shared" si="64"/>
        <v/>
      </c>
      <c r="AE59" s="54" t="str">
        <f t="shared" si="65"/>
        <v/>
      </c>
      <c r="AF59" s="54" t="str">
        <f t="shared" si="66"/>
        <v/>
      </c>
    </row>
    <row r="60" spans="2:32" s="46" customFormat="1" ht="14.5" customHeight="1" x14ac:dyDescent="0.4">
      <c r="B60" s="47" t="s">
        <v>19</v>
      </c>
      <c r="C60" s="47">
        <v>15100</v>
      </c>
      <c r="D60" s="48" t="s">
        <v>58</v>
      </c>
      <c r="E60" s="58" t="s">
        <v>74</v>
      </c>
      <c r="F60" s="50">
        <v>1.6694000000000001E-2</v>
      </c>
      <c r="G60" s="50">
        <v>2.087E-2</v>
      </c>
      <c r="H60" s="51">
        <v>12.68</v>
      </c>
      <c r="I60" s="51">
        <v>12.7</v>
      </c>
      <c r="J60" s="51">
        <v>71.680000000000007</v>
      </c>
      <c r="K60" s="51"/>
      <c r="L60" s="52"/>
      <c r="M60" s="83"/>
      <c r="N60" s="91"/>
      <c r="O60" s="53" t="str">
        <f t="shared" si="49"/>
        <v/>
      </c>
      <c r="P60" s="53" t="str">
        <f t="shared" si="50"/>
        <v/>
      </c>
      <c r="Q60" s="54" t="str">
        <f t="shared" si="51"/>
        <v/>
      </c>
      <c r="R60" s="54" t="str">
        <f t="shared" si="52"/>
        <v/>
      </c>
      <c r="S60" s="54" t="str">
        <f t="shared" si="53"/>
        <v/>
      </c>
      <c r="T60" s="54" t="str">
        <f t="shared" si="54"/>
        <v/>
      </c>
      <c r="U60" s="55" t="str">
        <f t="shared" si="55"/>
        <v/>
      </c>
      <c r="V60" s="55" t="str">
        <f t="shared" si="56"/>
        <v/>
      </c>
      <c r="W60" s="56" t="str">
        <f t="shared" si="57"/>
        <v/>
      </c>
      <c r="X60" s="56" t="str">
        <f t="shared" si="58"/>
        <v/>
      </c>
      <c r="Y60" s="56" t="str">
        <f t="shared" si="59"/>
        <v/>
      </c>
      <c r="Z60" s="56" t="str">
        <f t="shared" si="60"/>
        <v/>
      </c>
      <c r="AA60" s="57" t="str">
        <f t="shared" si="61"/>
        <v/>
      </c>
      <c r="AB60" s="57" t="str">
        <f t="shared" si="62"/>
        <v/>
      </c>
      <c r="AC60" s="54" t="str">
        <f t="shared" si="63"/>
        <v/>
      </c>
      <c r="AD60" s="54" t="str">
        <f t="shared" si="64"/>
        <v/>
      </c>
      <c r="AE60" s="54" t="str">
        <f t="shared" si="65"/>
        <v/>
      </c>
      <c r="AF60" s="54" t="str">
        <f t="shared" si="66"/>
        <v/>
      </c>
    </row>
    <row r="61" spans="2:32" s="46" customFormat="1" ht="14.5" customHeight="1" x14ac:dyDescent="0.4">
      <c r="B61" s="47" t="s">
        <v>31</v>
      </c>
      <c r="C61" s="47">
        <v>81100</v>
      </c>
      <c r="D61" s="48" t="s">
        <v>58</v>
      </c>
      <c r="E61" s="49" t="s">
        <v>75</v>
      </c>
      <c r="F61" s="50">
        <v>2.0258000000000002E-2</v>
      </c>
      <c r="G61" s="50">
        <v>2.5321E-2</v>
      </c>
      <c r="H61" s="51">
        <v>15.93</v>
      </c>
      <c r="I61" s="51">
        <v>15.95</v>
      </c>
      <c r="J61" s="51">
        <v>75.900000000000006</v>
      </c>
      <c r="K61" s="51"/>
      <c r="L61" s="52"/>
      <c r="M61" s="83"/>
      <c r="N61" s="91"/>
      <c r="O61" s="53" t="str">
        <f t="shared" si="49"/>
        <v/>
      </c>
      <c r="P61" s="53" t="str">
        <f t="shared" si="50"/>
        <v/>
      </c>
      <c r="Q61" s="54" t="str">
        <f t="shared" si="51"/>
        <v/>
      </c>
      <c r="R61" s="54" t="str">
        <f t="shared" si="52"/>
        <v/>
      </c>
      <c r="S61" s="54" t="str">
        <f t="shared" si="53"/>
        <v/>
      </c>
      <c r="T61" s="54" t="str">
        <f t="shared" si="54"/>
        <v/>
      </c>
      <c r="U61" s="55" t="str">
        <f t="shared" si="55"/>
        <v/>
      </c>
      <c r="V61" s="55" t="str">
        <f t="shared" si="56"/>
        <v/>
      </c>
      <c r="W61" s="56" t="str">
        <f t="shared" si="57"/>
        <v/>
      </c>
      <c r="X61" s="56" t="str">
        <f t="shared" si="58"/>
        <v/>
      </c>
      <c r="Y61" s="56" t="str">
        <f t="shared" si="59"/>
        <v/>
      </c>
      <c r="Z61" s="56" t="str">
        <f t="shared" si="60"/>
        <v/>
      </c>
      <c r="AA61" s="57" t="str">
        <f t="shared" si="61"/>
        <v/>
      </c>
      <c r="AB61" s="57" t="str">
        <f t="shared" si="62"/>
        <v/>
      </c>
      <c r="AC61" s="54" t="str">
        <f t="shared" si="63"/>
        <v/>
      </c>
      <c r="AD61" s="54" t="str">
        <f t="shared" si="64"/>
        <v/>
      </c>
      <c r="AE61" s="54" t="str">
        <f t="shared" si="65"/>
        <v/>
      </c>
      <c r="AF61" s="54" t="str">
        <f t="shared" si="66"/>
        <v/>
      </c>
    </row>
    <row r="62" spans="2:32" s="46" customFormat="1" ht="14.5" customHeight="1" x14ac:dyDescent="0.4">
      <c r="B62" s="47" t="s">
        <v>31</v>
      </c>
      <c r="C62" s="47">
        <v>37500</v>
      </c>
      <c r="D62" s="47" t="s">
        <v>58</v>
      </c>
      <c r="E62" s="58" t="s">
        <v>76</v>
      </c>
      <c r="F62" s="50">
        <v>1.2699E-2</v>
      </c>
      <c r="G62" s="50">
        <v>1.5873000000000002E-2</v>
      </c>
      <c r="H62" s="51">
        <v>9.67</v>
      </c>
      <c r="I62" s="51">
        <v>9.65</v>
      </c>
      <c r="J62" s="51">
        <v>54.75</v>
      </c>
      <c r="K62" s="51"/>
      <c r="L62" s="52"/>
      <c r="M62" s="83"/>
      <c r="N62" s="91"/>
      <c r="O62" s="53" t="str">
        <f t="shared" si="49"/>
        <v/>
      </c>
      <c r="P62" s="53" t="str">
        <f t="shared" si="50"/>
        <v/>
      </c>
      <c r="Q62" s="54" t="str">
        <f t="shared" si="51"/>
        <v/>
      </c>
      <c r="R62" s="54" t="str">
        <f t="shared" si="52"/>
        <v/>
      </c>
      <c r="S62" s="54" t="str">
        <f t="shared" si="53"/>
        <v/>
      </c>
      <c r="T62" s="54" t="str">
        <f t="shared" si="54"/>
        <v/>
      </c>
      <c r="U62" s="55" t="str">
        <f t="shared" si="55"/>
        <v/>
      </c>
      <c r="V62" s="55" t="str">
        <f t="shared" si="56"/>
        <v/>
      </c>
      <c r="W62" s="56" t="str">
        <f t="shared" si="57"/>
        <v/>
      </c>
      <c r="X62" s="56" t="str">
        <f t="shared" si="58"/>
        <v/>
      </c>
      <c r="Y62" s="56" t="str">
        <f t="shared" si="59"/>
        <v/>
      </c>
      <c r="Z62" s="56" t="str">
        <f t="shared" si="60"/>
        <v/>
      </c>
      <c r="AA62" s="57" t="str">
        <f t="shared" si="61"/>
        <v/>
      </c>
      <c r="AB62" s="57" t="str">
        <f t="shared" si="62"/>
        <v/>
      </c>
      <c r="AC62" s="54" t="str">
        <f t="shared" si="63"/>
        <v/>
      </c>
      <c r="AD62" s="54" t="str">
        <f t="shared" si="64"/>
        <v/>
      </c>
      <c r="AE62" s="54" t="str">
        <f t="shared" si="65"/>
        <v/>
      </c>
      <c r="AF62" s="54" t="str">
        <f t="shared" si="66"/>
        <v/>
      </c>
    </row>
    <row r="63" spans="2:32" s="46" customFormat="1" ht="14.5" customHeight="1" x14ac:dyDescent="0.4">
      <c r="B63" s="47" t="s">
        <v>31</v>
      </c>
      <c r="C63" s="47">
        <v>30002</v>
      </c>
      <c r="D63" s="48" t="s">
        <v>58</v>
      </c>
      <c r="E63" s="49" t="s">
        <v>95</v>
      </c>
      <c r="F63" s="72" t="s">
        <v>99</v>
      </c>
      <c r="G63" s="50"/>
      <c r="H63" s="51"/>
      <c r="I63" s="51"/>
      <c r="J63" s="51"/>
      <c r="K63" s="51"/>
      <c r="L63" s="52"/>
      <c r="M63" s="83"/>
      <c r="N63" s="91"/>
      <c r="O63" s="53"/>
      <c r="P63" s="53"/>
      <c r="Q63" s="54"/>
      <c r="R63" s="54"/>
      <c r="S63" s="54"/>
      <c r="T63" s="54"/>
      <c r="U63" s="55"/>
      <c r="V63" s="55"/>
      <c r="W63" s="56"/>
      <c r="X63" s="56"/>
      <c r="Y63" s="56"/>
      <c r="Z63" s="56"/>
      <c r="AA63" s="57"/>
      <c r="AB63" s="57"/>
      <c r="AC63" s="54"/>
      <c r="AD63" s="54"/>
      <c r="AE63" s="54"/>
      <c r="AF63" s="54"/>
    </row>
    <row r="64" spans="2:32" s="46" customFormat="1" ht="14.5" customHeight="1" x14ac:dyDescent="0.4">
      <c r="B64" s="47" t="s">
        <v>19</v>
      </c>
      <c r="C64" s="47">
        <v>23004</v>
      </c>
      <c r="D64" s="47" t="s">
        <v>58</v>
      </c>
      <c r="E64" s="49" t="s">
        <v>77</v>
      </c>
      <c r="F64" s="50">
        <v>1.4023000000000001E-2</v>
      </c>
      <c r="G64" s="50">
        <v>1.753E-2</v>
      </c>
      <c r="H64" s="51">
        <v>10.67</v>
      </c>
      <c r="I64" s="51">
        <v>10.65</v>
      </c>
      <c r="J64" s="51">
        <v>61.27</v>
      </c>
      <c r="K64" s="51">
        <v>39.520000000000003</v>
      </c>
      <c r="L64" s="52"/>
      <c r="M64" s="83"/>
      <c r="N64" s="91"/>
      <c r="O64" s="53" t="str">
        <f t="shared" si="49"/>
        <v/>
      </c>
      <c r="P64" s="53" t="str">
        <f t="shared" si="50"/>
        <v/>
      </c>
      <c r="Q64" s="54" t="str">
        <f t="shared" si="51"/>
        <v/>
      </c>
      <c r="R64" s="54" t="str">
        <f t="shared" si="52"/>
        <v/>
      </c>
      <c r="S64" s="54" t="str">
        <f t="shared" si="53"/>
        <v/>
      </c>
      <c r="T64" s="54" t="str">
        <f t="shared" si="54"/>
        <v/>
      </c>
      <c r="U64" s="55" t="str">
        <f t="shared" si="55"/>
        <v/>
      </c>
      <c r="V64" s="55" t="str">
        <f t="shared" si="56"/>
        <v/>
      </c>
      <c r="W64" s="56" t="str">
        <f t="shared" si="57"/>
        <v/>
      </c>
      <c r="X64" s="56" t="str">
        <f t="shared" si="58"/>
        <v/>
      </c>
      <c r="Y64" s="56" t="str">
        <f t="shared" si="59"/>
        <v/>
      </c>
      <c r="Z64" s="56" t="str">
        <f t="shared" si="60"/>
        <v/>
      </c>
      <c r="AA64" s="57" t="str">
        <f t="shared" si="61"/>
        <v/>
      </c>
      <c r="AB64" s="57" t="str">
        <f t="shared" si="62"/>
        <v/>
      </c>
      <c r="AC64" s="54" t="str">
        <f t="shared" si="63"/>
        <v/>
      </c>
      <c r="AD64" s="54" t="str">
        <f t="shared" si="64"/>
        <v/>
      </c>
      <c r="AE64" s="54" t="str">
        <f t="shared" si="65"/>
        <v/>
      </c>
      <c r="AF64" s="54" t="str">
        <f t="shared" si="66"/>
        <v/>
      </c>
    </row>
    <row r="65" spans="2:32" s="46" customFormat="1" ht="14.5" customHeight="1" x14ac:dyDescent="0.4">
      <c r="B65" s="74" t="s">
        <v>19</v>
      </c>
      <c r="C65" s="59" t="s">
        <v>78</v>
      </c>
      <c r="D65" s="48" t="s">
        <v>58</v>
      </c>
      <c r="E65" s="49" t="s">
        <v>79</v>
      </c>
      <c r="F65" s="50">
        <v>8.4150000000000006E-3</v>
      </c>
      <c r="G65" s="50">
        <v>1.052E-2</v>
      </c>
      <c r="H65" s="51">
        <v>6.37</v>
      </c>
      <c r="I65" s="51">
        <v>6.35</v>
      </c>
      <c r="J65" s="51">
        <v>45.7</v>
      </c>
      <c r="K65" s="51"/>
      <c r="L65" s="52"/>
      <c r="M65" s="83"/>
      <c r="N65" s="91"/>
      <c r="O65" s="53" t="str">
        <f t="shared" si="49"/>
        <v/>
      </c>
      <c r="P65" s="53" t="str">
        <f t="shared" si="50"/>
        <v/>
      </c>
      <c r="Q65" s="54" t="str">
        <f t="shared" si="51"/>
        <v/>
      </c>
      <c r="R65" s="54" t="str">
        <f t="shared" si="52"/>
        <v/>
      </c>
      <c r="S65" s="54" t="str">
        <f t="shared" si="53"/>
        <v/>
      </c>
      <c r="T65" s="54" t="str">
        <f t="shared" si="54"/>
        <v/>
      </c>
      <c r="U65" s="55" t="str">
        <f t="shared" si="55"/>
        <v/>
      </c>
      <c r="V65" s="55" t="str">
        <f t="shared" si="56"/>
        <v/>
      </c>
      <c r="W65" s="56" t="str">
        <f t="shared" si="57"/>
        <v/>
      </c>
      <c r="X65" s="56" t="str">
        <f t="shared" si="58"/>
        <v/>
      </c>
      <c r="Y65" s="56" t="str">
        <f t="shared" si="59"/>
        <v/>
      </c>
      <c r="Z65" s="56" t="str">
        <f t="shared" si="60"/>
        <v/>
      </c>
      <c r="AA65" s="57" t="str">
        <f t="shared" si="61"/>
        <v/>
      </c>
      <c r="AB65" s="57" t="str">
        <f t="shared" si="62"/>
        <v/>
      </c>
      <c r="AC65" s="54" t="str">
        <f t="shared" si="63"/>
        <v/>
      </c>
      <c r="AD65" s="54" t="str">
        <f t="shared" si="64"/>
        <v/>
      </c>
      <c r="AE65" s="54" t="str">
        <f t="shared" si="65"/>
        <v/>
      </c>
      <c r="AF65" s="54" t="str">
        <f t="shared" si="66"/>
        <v/>
      </c>
    </row>
    <row r="66" spans="2:32" s="46" customFormat="1" ht="14.5" customHeight="1" x14ac:dyDescent="0.4">
      <c r="B66" s="47" t="s">
        <v>19</v>
      </c>
      <c r="C66" s="47">
        <v>37700</v>
      </c>
      <c r="D66" s="47" t="s">
        <v>58</v>
      </c>
      <c r="E66" s="49" t="s">
        <v>80</v>
      </c>
      <c r="F66" s="50">
        <v>1.2622E-2</v>
      </c>
      <c r="G66" s="50">
        <v>1.5776999999999999E-2</v>
      </c>
      <c r="H66" s="51">
        <v>9.61</v>
      </c>
      <c r="I66" s="51">
        <v>9.6</v>
      </c>
      <c r="J66" s="51">
        <v>62.23</v>
      </c>
      <c r="K66" s="51"/>
      <c r="L66" s="52"/>
      <c r="M66" s="83"/>
      <c r="N66" s="91"/>
      <c r="O66" s="53" t="str">
        <f t="shared" si="49"/>
        <v/>
      </c>
      <c r="P66" s="53" t="str">
        <f t="shared" si="50"/>
        <v/>
      </c>
      <c r="Q66" s="54" t="str">
        <f t="shared" si="51"/>
        <v/>
      </c>
      <c r="R66" s="54" t="str">
        <f t="shared" si="52"/>
        <v/>
      </c>
      <c r="S66" s="54" t="str">
        <f t="shared" si="53"/>
        <v/>
      </c>
      <c r="T66" s="54" t="str">
        <f t="shared" si="54"/>
        <v/>
      </c>
      <c r="U66" s="55" t="str">
        <f t="shared" si="55"/>
        <v/>
      </c>
      <c r="V66" s="55" t="str">
        <f t="shared" si="56"/>
        <v/>
      </c>
      <c r="W66" s="56" t="str">
        <f t="shared" si="57"/>
        <v/>
      </c>
      <c r="X66" s="56" t="str">
        <f t="shared" si="58"/>
        <v/>
      </c>
      <c r="Y66" s="56" t="str">
        <f t="shared" si="59"/>
        <v/>
      </c>
      <c r="Z66" s="56" t="str">
        <f t="shared" si="60"/>
        <v/>
      </c>
      <c r="AA66" s="57" t="str">
        <f t="shared" si="61"/>
        <v/>
      </c>
      <c r="AB66" s="57" t="str">
        <f t="shared" si="62"/>
        <v/>
      </c>
      <c r="AC66" s="54" t="str">
        <f t="shared" si="63"/>
        <v/>
      </c>
      <c r="AD66" s="54" t="str">
        <f t="shared" si="64"/>
        <v/>
      </c>
      <c r="AE66" s="54" t="str">
        <f t="shared" si="65"/>
        <v/>
      </c>
      <c r="AF66" s="54" t="str">
        <f t="shared" si="66"/>
        <v/>
      </c>
    </row>
    <row r="67" spans="2:32" s="46" customFormat="1" ht="14.5" customHeight="1" x14ac:dyDescent="0.4">
      <c r="B67" s="71" t="s">
        <v>19</v>
      </c>
      <c r="C67" s="59" t="s">
        <v>81</v>
      </c>
      <c r="D67" s="59" t="s">
        <v>58</v>
      </c>
      <c r="E67" s="49" t="s">
        <v>82</v>
      </c>
      <c r="F67" s="50">
        <v>8.4150000000000006E-3</v>
      </c>
      <c r="G67" s="50">
        <v>1.052E-2</v>
      </c>
      <c r="H67" s="51">
        <v>6.43</v>
      </c>
      <c r="I67" s="51">
        <v>6.45</v>
      </c>
      <c r="J67" s="51">
        <v>44.3</v>
      </c>
      <c r="K67" s="51"/>
      <c r="L67" s="52"/>
      <c r="M67" s="83"/>
      <c r="N67" s="91"/>
      <c r="O67" s="53" t="str">
        <f t="shared" si="49"/>
        <v/>
      </c>
      <c r="P67" s="53" t="str">
        <f t="shared" si="50"/>
        <v/>
      </c>
      <c r="Q67" s="54" t="str">
        <f t="shared" si="51"/>
        <v/>
      </c>
      <c r="R67" s="54" t="str">
        <f t="shared" si="52"/>
        <v/>
      </c>
      <c r="S67" s="54" t="str">
        <f t="shared" si="53"/>
        <v/>
      </c>
      <c r="T67" s="54" t="str">
        <f t="shared" si="54"/>
        <v/>
      </c>
      <c r="U67" s="55" t="str">
        <f t="shared" si="55"/>
        <v/>
      </c>
      <c r="V67" s="55" t="str">
        <f t="shared" si="56"/>
        <v/>
      </c>
      <c r="W67" s="56" t="str">
        <f t="shared" si="57"/>
        <v/>
      </c>
      <c r="X67" s="56" t="str">
        <f t="shared" si="58"/>
        <v/>
      </c>
      <c r="Y67" s="56" t="str">
        <f t="shared" si="59"/>
        <v/>
      </c>
      <c r="Z67" s="56" t="str">
        <f t="shared" si="60"/>
        <v/>
      </c>
      <c r="AA67" s="57" t="str">
        <f t="shared" si="61"/>
        <v/>
      </c>
      <c r="AB67" s="57" t="str">
        <f t="shared" si="62"/>
        <v/>
      </c>
      <c r="AC67" s="54" t="str">
        <f t="shared" si="63"/>
        <v/>
      </c>
      <c r="AD67" s="54" t="str">
        <f t="shared" si="64"/>
        <v/>
      </c>
      <c r="AE67" s="54" t="str">
        <f t="shared" si="65"/>
        <v/>
      </c>
      <c r="AF67" s="54" t="str">
        <f t="shared" si="66"/>
        <v/>
      </c>
    </row>
    <row r="68" spans="2:32" s="46" customFormat="1" ht="14.5" customHeight="1" x14ac:dyDescent="0.4">
      <c r="B68" s="71" t="s">
        <v>31</v>
      </c>
      <c r="C68" s="47">
        <v>55007</v>
      </c>
      <c r="D68" s="47" t="s">
        <v>58</v>
      </c>
      <c r="E68" s="49" t="s">
        <v>83</v>
      </c>
      <c r="F68" s="50">
        <v>1.4234999999999999E-2</v>
      </c>
      <c r="G68" s="50">
        <v>1.7793E-2</v>
      </c>
      <c r="H68" s="51">
        <v>10.74</v>
      </c>
      <c r="I68" s="51">
        <v>10.75</v>
      </c>
      <c r="J68" s="51">
        <v>44.38</v>
      </c>
      <c r="K68" s="51"/>
      <c r="L68" s="52"/>
      <c r="M68" s="83"/>
      <c r="N68" s="91"/>
      <c r="O68" s="53" t="str">
        <f t="shared" si="49"/>
        <v/>
      </c>
      <c r="P68" s="53" t="str">
        <f t="shared" si="50"/>
        <v/>
      </c>
      <c r="Q68" s="54" t="str">
        <f t="shared" si="51"/>
        <v/>
      </c>
      <c r="R68" s="54" t="str">
        <f t="shared" si="52"/>
        <v/>
      </c>
      <c r="S68" s="54" t="str">
        <f t="shared" si="53"/>
        <v/>
      </c>
      <c r="T68" s="54" t="str">
        <f t="shared" si="54"/>
        <v/>
      </c>
      <c r="U68" s="55" t="str">
        <f t="shared" si="55"/>
        <v/>
      </c>
      <c r="V68" s="55" t="str">
        <f t="shared" si="56"/>
        <v/>
      </c>
      <c r="W68" s="56" t="str">
        <f t="shared" si="57"/>
        <v/>
      </c>
      <c r="X68" s="56" t="str">
        <f t="shared" si="58"/>
        <v/>
      </c>
      <c r="Y68" s="56" t="str">
        <f t="shared" si="59"/>
        <v/>
      </c>
      <c r="Z68" s="56" t="str">
        <f t="shared" si="60"/>
        <v/>
      </c>
      <c r="AA68" s="57" t="str">
        <f t="shared" si="61"/>
        <v/>
      </c>
      <c r="AB68" s="57" t="str">
        <f t="shared" si="62"/>
        <v/>
      </c>
      <c r="AC68" s="54" t="str">
        <f t="shared" si="63"/>
        <v/>
      </c>
      <c r="AD68" s="54" t="str">
        <f t="shared" si="64"/>
        <v/>
      </c>
      <c r="AE68" s="54" t="str">
        <f t="shared" si="65"/>
        <v/>
      </c>
      <c r="AF68" s="54" t="str">
        <f t="shared" si="66"/>
        <v/>
      </c>
    </row>
    <row r="69" spans="2:32" s="46" customFormat="1" ht="14.5" customHeight="1" x14ac:dyDescent="0.4">
      <c r="B69" s="47" t="s">
        <v>19</v>
      </c>
      <c r="C69" s="47">
        <v>92102</v>
      </c>
      <c r="D69" s="48" t="s">
        <v>58</v>
      </c>
      <c r="E69" s="49" t="s">
        <v>84</v>
      </c>
      <c r="F69" s="50">
        <v>2.8445999999999999E-2</v>
      </c>
      <c r="G69" s="50">
        <v>3.5555999999999997E-2</v>
      </c>
      <c r="H69" s="51">
        <v>18.28</v>
      </c>
      <c r="I69" s="51">
        <v>18.3</v>
      </c>
      <c r="J69" s="51">
        <v>86.94</v>
      </c>
      <c r="K69" s="51">
        <v>73.97</v>
      </c>
      <c r="L69" s="52"/>
      <c r="M69" s="83"/>
      <c r="N69" s="91"/>
      <c r="O69" s="53" t="str">
        <f t="shared" si="49"/>
        <v/>
      </c>
      <c r="P69" s="53" t="str">
        <f t="shared" si="50"/>
        <v/>
      </c>
      <c r="Q69" s="54" t="str">
        <f t="shared" si="51"/>
        <v/>
      </c>
      <c r="R69" s="54" t="str">
        <f t="shared" si="52"/>
        <v/>
      </c>
      <c r="S69" s="54" t="str">
        <f t="shared" si="53"/>
        <v/>
      </c>
      <c r="T69" s="54" t="str">
        <f t="shared" si="54"/>
        <v/>
      </c>
      <c r="U69" s="55" t="str">
        <f t="shared" si="55"/>
        <v/>
      </c>
      <c r="V69" s="55" t="str">
        <f t="shared" si="56"/>
        <v/>
      </c>
      <c r="W69" s="56" t="str">
        <f t="shared" si="57"/>
        <v/>
      </c>
      <c r="X69" s="56" t="str">
        <f t="shared" si="58"/>
        <v/>
      </c>
      <c r="Y69" s="56" t="str">
        <f t="shared" si="59"/>
        <v/>
      </c>
      <c r="Z69" s="56" t="str">
        <f t="shared" si="60"/>
        <v/>
      </c>
      <c r="AA69" s="57" t="str">
        <f t="shared" si="61"/>
        <v/>
      </c>
      <c r="AB69" s="57" t="str">
        <f t="shared" si="62"/>
        <v/>
      </c>
      <c r="AC69" s="54" t="str">
        <f t="shared" si="63"/>
        <v/>
      </c>
      <c r="AD69" s="54" t="str">
        <f t="shared" si="64"/>
        <v/>
      </c>
      <c r="AE69" s="54" t="str">
        <f t="shared" si="65"/>
        <v/>
      </c>
      <c r="AF69" s="54" t="str">
        <f t="shared" si="66"/>
        <v/>
      </c>
    </row>
    <row r="70" spans="2:32" s="46" customFormat="1" ht="14.5" customHeight="1" x14ac:dyDescent="0.4">
      <c r="B70" s="47" t="s">
        <v>31</v>
      </c>
      <c r="C70" s="47">
        <v>10200</v>
      </c>
      <c r="D70" s="48" t="s">
        <v>58</v>
      </c>
      <c r="E70" s="49" t="s">
        <v>85</v>
      </c>
      <c r="F70" s="50">
        <v>3.1992E-2</v>
      </c>
      <c r="G70" s="50">
        <v>3.9989999999999998E-2</v>
      </c>
      <c r="H70" s="51">
        <v>22.77</v>
      </c>
      <c r="I70" s="51">
        <v>22.75</v>
      </c>
      <c r="J70" s="51">
        <v>87.12</v>
      </c>
      <c r="K70" s="51">
        <v>68.459999999999994</v>
      </c>
      <c r="L70" s="52"/>
      <c r="M70" s="83"/>
      <c r="N70" s="91"/>
      <c r="O70" s="53" t="str">
        <f t="shared" si="49"/>
        <v/>
      </c>
      <c r="P70" s="53" t="str">
        <f t="shared" si="50"/>
        <v/>
      </c>
      <c r="Q70" s="54" t="str">
        <f t="shared" si="51"/>
        <v/>
      </c>
      <c r="R70" s="54" t="str">
        <f t="shared" si="52"/>
        <v/>
      </c>
      <c r="S70" s="54" t="str">
        <f t="shared" si="53"/>
        <v/>
      </c>
      <c r="T70" s="54" t="str">
        <f t="shared" si="54"/>
        <v/>
      </c>
      <c r="U70" s="55" t="str">
        <f t="shared" si="55"/>
        <v/>
      </c>
      <c r="V70" s="55" t="str">
        <f t="shared" si="56"/>
        <v/>
      </c>
      <c r="W70" s="56" t="str">
        <f t="shared" si="57"/>
        <v/>
      </c>
      <c r="X70" s="56" t="str">
        <f t="shared" si="58"/>
        <v/>
      </c>
      <c r="Y70" s="56" t="str">
        <f t="shared" si="59"/>
        <v/>
      </c>
      <c r="Z70" s="56" t="str">
        <f t="shared" si="60"/>
        <v/>
      </c>
      <c r="AA70" s="57" t="str">
        <f t="shared" si="61"/>
        <v/>
      </c>
      <c r="AB70" s="57" t="str">
        <f t="shared" si="62"/>
        <v/>
      </c>
      <c r="AC70" s="54" t="str">
        <f t="shared" si="63"/>
        <v/>
      </c>
      <c r="AD70" s="54" t="str">
        <f t="shared" si="64"/>
        <v/>
      </c>
      <c r="AE70" s="54" t="str">
        <f t="shared" si="65"/>
        <v/>
      </c>
      <c r="AF70" s="54" t="str">
        <f t="shared" si="66"/>
        <v/>
      </c>
    </row>
    <row r="71" spans="2:32" s="46" customFormat="1" ht="14.5" customHeight="1" x14ac:dyDescent="0.4">
      <c r="B71" s="47" t="s">
        <v>19</v>
      </c>
      <c r="C71" s="47">
        <v>60902</v>
      </c>
      <c r="D71" s="48" t="s">
        <v>58</v>
      </c>
      <c r="E71" s="58" t="s">
        <v>86</v>
      </c>
      <c r="F71" s="50">
        <v>8.4049999999999993E-3</v>
      </c>
      <c r="G71" s="50">
        <v>1.0505E-2</v>
      </c>
      <c r="H71" s="51">
        <v>6.43</v>
      </c>
      <c r="I71" s="51">
        <v>6.45</v>
      </c>
      <c r="J71" s="51">
        <v>35.4</v>
      </c>
      <c r="K71" s="51"/>
      <c r="L71" s="52"/>
      <c r="M71" s="83"/>
      <c r="N71" s="91"/>
      <c r="O71" s="53" t="str">
        <f>IF($M$46="","",F71*(1+$M$46))</f>
        <v/>
      </c>
      <c r="P71" s="53" t="str">
        <f t="shared" si="50"/>
        <v/>
      </c>
      <c r="Q71" s="54" t="str">
        <f t="shared" si="51"/>
        <v/>
      </c>
      <c r="R71" s="54" t="str">
        <f t="shared" si="52"/>
        <v/>
      </c>
      <c r="S71" s="54" t="str">
        <f t="shared" si="53"/>
        <v/>
      </c>
      <c r="T71" s="54" t="str">
        <f t="shared" si="54"/>
        <v/>
      </c>
      <c r="U71" s="55" t="str">
        <f t="shared" si="55"/>
        <v/>
      </c>
      <c r="V71" s="55" t="str">
        <f t="shared" si="56"/>
        <v/>
      </c>
      <c r="W71" s="56" t="str">
        <f t="shared" si="57"/>
        <v/>
      </c>
      <c r="X71" s="56" t="str">
        <f t="shared" si="58"/>
        <v/>
      </c>
      <c r="Y71" s="56" t="str">
        <f t="shared" si="59"/>
        <v/>
      </c>
      <c r="Z71" s="56" t="str">
        <f t="shared" si="60"/>
        <v/>
      </c>
      <c r="AA71" s="57" t="str">
        <f t="shared" si="61"/>
        <v/>
      </c>
      <c r="AB71" s="57" t="str">
        <f t="shared" si="62"/>
        <v/>
      </c>
      <c r="AC71" s="54" t="str">
        <f t="shared" si="63"/>
        <v/>
      </c>
      <c r="AD71" s="54" t="str">
        <f t="shared" si="64"/>
        <v/>
      </c>
      <c r="AE71" s="54" t="str">
        <f t="shared" si="65"/>
        <v/>
      </c>
      <c r="AF71" s="54" t="str">
        <f t="shared" si="66"/>
        <v/>
      </c>
    </row>
    <row r="72" spans="2:32" s="46" customFormat="1" ht="14.5" customHeight="1" x14ac:dyDescent="0.4">
      <c r="B72" s="47" t="s">
        <v>31</v>
      </c>
      <c r="C72" s="47">
        <v>64100</v>
      </c>
      <c r="D72" s="48" t="s">
        <v>58</v>
      </c>
      <c r="E72" s="49" t="s">
        <v>87</v>
      </c>
      <c r="F72" s="50">
        <v>1.5976000000000001E-2</v>
      </c>
      <c r="G72" s="50">
        <v>1.9969000000000001E-2</v>
      </c>
      <c r="H72" s="51">
        <v>10.039999999999999</v>
      </c>
      <c r="I72" s="51">
        <v>10.050000000000001</v>
      </c>
      <c r="J72" s="51">
        <v>49.79</v>
      </c>
      <c r="K72" s="51"/>
      <c r="L72" s="52"/>
      <c r="M72" s="83"/>
      <c r="N72" s="91"/>
      <c r="O72" s="53" t="str">
        <f t="shared" si="49"/>
        <v/>
      </c>
      <c r="P72" s="53" t="str">
        <f t="shared" si="50"/>
        <v/>
      </c>
      <c r="Q72" s="54" t="str">
        <f t="shared" si="51"/>
        <v/>
      </c>
      <c r="R72" s="54" t="str">
        <f t="shared" si="52"/>
        <v/>
      </c>
      <c r="S72" s="54" t="str">
        <f t="shared" si="53"/>
        <v/>
      </c>
      <c r="T72" s="54" t="str">
        <f t="shared" si="54"/>
        <v/>
      </c>
      <c r="U72" s="55" t="str">
        <f t="shared" si="55"/>
        <v/>
      </c>
      <c r="V72" s="55" t="str">
        <f t="shared" si="56"/>
        <v/>
      </c>
      <c r="W72" s="56" t="str">
        <f t="shared" si="57"/>
        <v/>
      </c>
      <c r="X72" s="56" t="str">
        <f t="shared" si="58"/>
        <v/>
      </c>
      <c r="Y72" s="56" t="str">
        <f t="shared" si="59"/>
        <v/>
      </c>
      <c r="Z72" s="56" t="str">
        <f t="shared" si="60"/>
        <v/>
      </c>
      <c r="AA72" s="57" t="str">
        <f t="shared" si="61"/>
        <v/>
      </c>
      <c r="AB72" s="57" t="str">
        <f t="shared" si="62"/>
        <v/>
      </c>
      <c r="AC72" s="54" t="str">
        <f t="shared" si="63"/>
        <v/>
      </c>
      <c r="AD72" s="54" t="str">
        <f t="shared" si="64"/>
        <v/>
      </c>
      <c r="AE72" s="54" t="str">
        <f t="shared" si="65"/>
        <v/>
      </c>
      <c r="AF72" s="54" t="str">
        <f t="shared" si="66"/>
        <v/>
      </c>
    </row>
    <row r="73" spans="2:32" s="46" customFormat="1" ht="14.5" customHeight="1" x14ac:dyDescent="0.4">
      <c r="B73" s="47" t="s">
        <v>19</v>
      </c>
      <c r="C73" s="47">
        <v>30200</v>
      </c>
      <c r="D73" s="48" t="s">
        <v>58</v>
      </c>
      <c r="E73" s="49" t="s">
        <v>90</v>
      </c>
      <c r="F73" s="72" t="s">
        <v>99</v>
      </c>
      <c r="G73" s="50"/>
      <c r="H73" s="51"/>
      <c r="I73" s="51"/>
      <c r="J73" s="51"/>
      <c r="K73" s="51"/>
      <c r="L73" s="52"/>
      <c r="M73" s="83"/>
      <c r="N73" s="92"/>
      <c r="O73" s="53"/>
      <c r="P73" s="53"/>
      <c r="Q73" s="54"/>
      <c r="R73" s="54"/>
      <c r="S73" s="54"/>
      <c r="T73" s="54"/>
      <c r="U73" s="55"/>
      <c r="V73" s="55"/>
      <c r="W73" s="56"/>
      <c r="X73" s="56"/>
      <c r="Y73" s="56"/>
      <c r="Z73" s="56"/>
      <c r="AA73" s="57"/>
      <c r="AB73" s="57"/>
      <c r="AC73" s="54"/>
      <c r="AD73" s="54"/>
      <c r="AE73" s="54"/>
      <c r="AF73" s="54"/>
    </row>
    <row r="74" spans="2:32" x14ac:dyDescent="0.45">
      <c r="O74" s="39">
        <v>-1</v>
      </c>
    </row>
    <row r="75" spans="2:32" ht="15" x14ac:dyDescent="0.4">
      <c r="B75" s="77" t="s">
        <v>88</v>
      </c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39">
        <v>1</v>
      </c>
    </row>
    <row r="76" spans="2:32" x14ac:dyDescent="0.45">
      <c r="B76" s="3" t="s">
        <v>89</v>
      </c>
      <c r="O76" s="41"/>
    </row>
    <row r="77" spans="2:32" x14ac:dyDescent="0.45">
      <c r="B77" s="42" t="s">
        <v>100</v>
      </c>
      <c r="O77" s="40"/>
    </row>
    <row r="78" spans="2:32" x14ac:dyDescent="0.45">
      <c r="O78" s="40"/>
    </row>
    <row r="79" spans="2:32" x14ac:dyDescent="0.45">
      <c r="E79" s="43"/>
      <c r="O79" s="40"/>
    </row>
    <row r="80" spans="2:32" x14ac:dyDescent="0.45">
      <c r="E80" s="44"/>
      <c r="O80" s="40"/>
    </row>
    <row r="81" spans="5:15" x14ac:dyDescent="0.45">
      <c r="E81" s="44"/>
      <c r="O81" s="40"/>
    </row>
    <row r="82" spans="5:15" x14ac:dyDescent="0.45">
      <c r="E82" s="44"/>
      <c r="O82" s="40"/>
    </row>
    <row r="83" spans="5:15" x14ac:dyDescent="0.45">
      <c r="E83" s="44"/>
      <c r="O83" s="40"/>
    </row>
    <row r="84" spans="5:15" x14ac:dyDescent="0.45">
      <c r="E84" s="44"/>
      <c r="O84" s="40"/>
    </row>
    <row r="85" spans="5:15" x14ac:dyDescent="0.45">
      <c r="E85" s="43"/>
      <c r="O85" s="40"/>
    </row>
    <row r="86" spans="5:15" x14ac:dyDescent="0.45">
      <c r="E86" s="44"/>
      <c r="O86" s="40"/>
    </row>
    <row r="87" spans="5:15" x14ac:dyDescent="0.45">
      <c r="E87" s="44"/>
      <c r="O87" s="40"/>
    </row>
    <row r="88" spans="5:15" x14ac:dyDescent="0.45">
      <c r="E88" s="44"/>
      <c r="O88" s="40"/>
    </row>
    <row r="89" spans="5:15" x14ac:dyDescent="0.45">
      <c r="O89" s="40"/>
    </row>
    <row r="90" spans="5:15" x14ac:dyDescent="0.45">
      <c r="O90" s="40"/>
    </row>
    <row r="91" spans="5:15" x14ac:dyDescent="0.45">
      <c r="O91" s="40"/>
    </row>
    <row r="92" spans="5:15" x14ac:dyDescent="0.45">
      <c r="O92" s="40"/>
    </row>
    <row r="93" spans="5:15" x14ac:dyDescent="0.45">
      <c r="O93" s="40"/>
    </row>
    <row r="94" spans="5:15" x14ac:dyDescent="0.45">
      <c r="O94" s="40"/>
    </row>
    <row r="95" spans="5:15" x14ac:dyDescent="0.45">
      <c r="O95" s="40"/>
    </row>
    <row r="96" spans="5:15" x14ac:dyDescent="0.45">
      <c r="O96" s="40"/>
    </row>
    <row r="97" spans="15:15" x14ac:dyDescent="0.45">
      <c r="O97" s="40"/>
    </row>
    <row r="98" spans="15:15" x14ac:dyDescent="0.45">
      <c r="O98" s="40"/>
    </row>
    <row r="99" spans="15:15" x14ac:dyDescent="0.45">
      <c r="O99" s="40"/>
    </row>
    <row r="100" spans="15:15" x14ac:dyDescent="0.45">
      <c r="O100" s="40"/>
    </row>
    <row r="101" spans="15:15" x14ac:dyDescent="0.45">
      <c r="O101" s="40"/>
    </row>
    <row r="102" spans="15:15" x14ac:dyDescent="0.45">
      <c r="O102" s="40"/>
    </row>
    <row r="103" spans="15:15" x14ac:dyDescent="0.45">
      <c r="O103" s="40"/>
    </row>
    <row r="104" spans="15:15" x14ac:dyDescent="0.45">
      <c r="O104" s="40"/>
    </row>
    <row r="105" spans="15:15" x14ac:dyDescent="0.45">
      <c r="O105" s="40"/>
    </row>
    <row r="106" spans="15:15" x14ac:dyDescent="0.45">
      <c r="O106" s="40"/>
    </row>
    <row r="107" spans="15:15" x14ac:dyDescent="0.45">
      <c r="O107" s="40"/>
    </row>
    <row r="108" spans="15:15" x14ac:dyDescent="0.45">
      <c r="O108" s="40"/>
    </row>
    <row r="109" spans="15:15" x14ac:dyDescent="0.45">
      <c r="O109" s="40"/>
    </row>
    <row r="110" spans="15:15" x14ac:dyDescent="0.45">
      <c r="O110" s="40"/>
    </row>
    <row r="111" spans="15:15" x14ac:dyDescent="0.45">
      <c r="O111" s="40"/>
    </row>
    <row r="112" spans="15:15" x14ac:dyDescent="0.45">
      <c r="O112" s="40"/>
    </row>
    <row r="113" spans="15:15" x14ac:dyDescent="0.45">
      <c r="O113" s="40"/>
    </row>
    <row r="114" spans="15:15" x14ac:dyDescent="0.45">
      <c r="O114" s="40"/>
    </row>
    <row r="115" spans="15:15" x14ac:dyDescent="0.45">
      <c r="O115" s="40"/>
    </row>
    <row r="116" spans="15:15" x14ac:dyDescent="0.45">
      <c r="O116" s="40"/>
    </row>
    <row r="117" spans="15:15" x14ac:dyDescent="0.45">
      <c r="O117" s="40"/>
    </row>
    <row r="118" spans="15:15" x14ac:dyDescent="0.45">
      <c r="O118" s="40"/>
    </row>
    <row r="119" spans="15:15" x14ac:dyDescent="0.45">
      <c r="O119" s="40"/>
    </row>
    <row r="120" spans="15:15" x14ac:dyDescent="0.45">
      <c r="O120" s="40"/>
    </row>
    <row r="121" spans="15:15" x14ac:dyDescent="0.45">
      <c r="O121" s="40"/>
    </row>
    <row r="122" spans="15:15" x14ac:dyDescent="0.45">
      <c r="O122" s="40"/>
    </row>
    <row r="123" spans="15:15" x14ac:dyDescent="0.45">
      <c r="O123" s="40"/>
    </row>
    <row r="124" spans="15:15" x14ac:dyDescent="0.45">
      <c r="O124" s="40"/>
    </row>
    <row r="125" spans="15:15" x14ac:dyDescent="0.45">
      <c r="O125" s="40"/>
    </row>
    <row r="126" spans="15:15" x14ac:dyDescent="0.45">
      <c r="O126" s="40"/>
    </row>
    <row r="127" spans="15:15" x14ac:dyDescent="0.45">
      <c r="O127" s="40"/>
    </row>
    <row r="128" spans="15:15" x14ac:dyDescent="0.45">
      <c r="O128" s="40"/>
    </row>
    <row r="129" spans="15:15" x14ac:dyDescent="0.45">
      <c r="O129" s="40"/>
    </row>
    <row r="130" spans="15:15" x14ac:dyDescent="0.45">
      <c r="O130" s="40"/>
    </row>
    <row r="131" spans="15:15" x14ac:dyDescent="0.45">
      <c r="O131" s="40"/>
    </row>
  </sheetData>
  <sheetProtection algorithmName="SHA-512" hashValue="urRcTwYYYJ7VED01uKWnKjun4OlcBHXLMQ8it7PLY9SC6OKR83Gw3YaozjBd9Al9zWOK40delSVqBnxgZZ2GRw==" saltValue="9XiHQm+6ix/SCpzafkAoNA==" spinCount="100000" sheet="1" objects="1" scenarios="1"/>
  <sortState xmlns:xlrd2="http://schemas.microsoft.com/office/spreadsheetml/2017/richdata2" ref="B15:K73">
    <sortCondition ref="D15:D73"/>
    <sortCondition ref="E15:E73"/>
  </sortState>
  <dataConsolidate/>
  <mergeCells count="10">
    <mergeCell ref="U13:Z13"/>
    <mergeCell ref="AA13:AF13"/>
    <mergeCell ref="B75:N75"/>
    <mergeCell ref="O13:T13"/>
    <mergeCell ref="M15:M29"/>
    <mergeCell ref="M30:M45"/>
    <mergeCell ref="M46:M73"/>
    <mergeCell ref="N15:N29"/>
    <mergeCell ref="N30:N45"/>
    <mergeCell ref="N46:N73"/>
  </mergeCells>
  <dataValidations count="3">
    <dataValidation type="decimal" allowBlank="1" showInputMessage="1" showErrorMessage="1" sqref="M15:M29" xr:uid="{F97B4FA0-6496-4D02-9482-8DC8CF3FF978}">
      <formula1>O74</formula1>
      <formula2>O75</formula2>
    </dataValidation>
    <dataValidation type="decimal" allowBlank="1" showInputMessage="1" showErrorMessage="1" sqref="M30:M45" xr:uid="{F54010B8-7332-4679-9EC0-4352C4A4894E}">
      <formula1>O74</formula1>
      <formula2>O75</formula2>
    </dataValidation>
    <dataValidation type="decimal" allowBlank="1" showInputMessage="1" showErrorMessage="1" sqref="M46:M73" xr:uid="{5FA7AF62-BCEB-4F33-A34C-6470341449A3}">
      <formula1>O74</formula1>
      <formula2>O75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03da0d-b2eb-474a-834b-05db742e25ed" xsi:nil="true"/>
    <lcf76f155ced4ddcb4097134ff3c332f xmlns="fd4233df-4e42-4c5a-a484-34027e3ee43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B54B58DA7C0D418D95DC320E5795F2" ma:contentTypeVersion="13" ma:contentTypeDescription="Crear nuevo documento." ma:contentTypeScope="" ma:versionID="3c716c622f4ab0e045307e67d89ce8c7">
  <xsd:schema xmlns:xsd="http://www.w3.org/2001/XMLSchema" xmlns:xs="http://www.w3.org/2001/XMLSchema" xmlns:p="http://schemas.microsoft.com/office/2006/metadata/properties" xmlns:ns2="fd4233df-4e42-4c5a-a484-34027e3ee434" xmlns:ns3="5203da0d-b2eb-474a-834b-05db742e25ed" targetNamespace="http://schemas.microsoft.com/office/2006/metadata/properties" ma:root="true" ma:fieldsID="0307bf67109b46b0e5936b341fb0b144" ns2:_="" ns3:_="">
    <xsd:import namespace="fd4233df-4e42-4c5a-a484-34027e3ee434"/>
    <xsd:import namespace="5203da0d-b2eb-474a-834b-05db742e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233df-4e42-4c5a-a484-34027e3ee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3da0d-b2eb-474a-834b-05db742e25e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1f51c88-be9c-4e0c-9533-da231e15b5ba}" ma:internalName="TaxCatchAll" ma:showField="CatchAllData" ma:web="5203da0d-b2eb-474a-834b-05db742e25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C1CC3-2E56-44AB-BB9C-E0850737248B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203da0d-b2eb-474a-834b-05db742e25ed"/>
    <ds:schemaRef ds:uri="http://purl.org/dc/terms/"/>
    <ds:schemaRef ds:uri="fd4233df-4e42-4c5a-a484-34027e3ee43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CAA7DCC-660A-4834-822C-2881632E60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303C1B-9881-46B0-8DDD-5CD9186AB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4233df-4e42-4c5a-a484-34027e3ee434"/>
    <ds:schemaRef ds:uri="5203da0d-b2eb-474a-834b-05db742e25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ANEJO TIPOS DE APARCAM.</vt:lpstr>
      <vt:lpstr>'ANEJO TIPOS DE APARCAM.'!Área_de_impresión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Dolores Martin Villalba</dc:creator>
  <cp:keywords/>
  <dc:description/>
  <cp:lastModifiedBy>JOSE GOMEZ JIMENEZ</cp:lastModifiedBy>
  <cp:revision/>
  <cp:lastPrinted>2023-12-11T15:32:29Z</cp:lastPrinted>
  <dcterms:created xsi:type="dcterms:W3CDTF">2023-11-12T11:34:02Z</dcterms:created>
  <dcterms:modified xsi:type="dcterms:W3CDTF">2024-02-02T13:26:46Z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0x01010000B54B58DA7C0D418D95DC320E5795F2</vt:lpwstr>
  </property>
  <property fmtid="{D5CDD505-2E9C-101B-9397-08002B2CF9AE}" pid="3" name="MediaServiceImageTags">
    <vt:lpwstr/>
  </property>
  <property fmtid="{D5CDD505-2E9C-101B-9397-08002B2CF9AE}" pid="4" name="MSIP_Label_fbd3ba00-5fc5-4f23-a44f-e2ec4fcb3aca_Enabled">
    <vt:lpwstr>true</vt:lpwstr>
  </property>
  <property fmtid="{D5CDD505-2E9C-101B-9397-08002B2CF9AE}" pid="5" name="MSIP_Label_fbd3ba00-5fc5-4f23-a44f-e2ec4fcb3aca_SetDate">
    <vt:lpwstr>2024-01-31T16:55:48Z</vt:lpwstr>
  </property>
  <property fmtid="{D5CDD505-2E9C-101B-9397-08002B2CF9AE}" pid="6" name="MSIP_Label_fbd3ba00-5fc5-4f23-a44f-e2ec4fcb3aca_Method">
    <vt:lpwstr>Privileged</vt:lpwstr>
  </property>
  <property fmtid="{D5CDD505-2E9C-101B-9397-08002B2CF9AE}" pid="7" name="MSIP_Label_fbd3ba00-5fc5-4f23-a44f-e2ec4fcb3aca_Name">
    <vt:lpwstr>Etiqueta predeterminada público</vt:lpwstr>
  </property>
  <property fmtid="{D5CDD505-2E9C-101B-9397-08002B2CF9AE}" pid="8" name="MSIP_Label_fbd3ba00-5fc5-4f23-a44f-e2ec4fcb3aca_SiteId">
    <vt:lpwstr>f752ca51-e762-497a-939c-e7b7813268af</vt:lpwstr>
  </property>
  <property fmtid="{D5CDD505-2E9C-101B-9397-08002B2CF9AE}" pid="9" name="MSIP_Label_fbd3ba00-5fc5-4f23-a44f-e2ec4fcb3aca_ActionId">
    <vt:lpwstr>8b95ea26-2d4c-40ff-9373-72fffe1dc2f0</vt:lpwstr>
  </property>
  <property fmtid="{D5CDD505-2E9C-101B-9397-08002B2CF9AE}" pid="10" name="MSIP_Label_fbd3ba00-5fc5-4f23-a44f-e2ec4fcb3aca_ContentBits">
    <vt:lpwstr>0</vt:lpwstr>
  </property>
</Properties>
</file>