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LICITACIONES/AÑO 2024/Expte. 2024-162-00014, restauración Bilbao, Burgos, Palencia/"/>
    </mc:Choice>
  </mc:AlternateContent>
  <xr:revisionPtr revIDLastSave="30" documentId="8_{8A46C83D-5C43-4A0E-A593-66C1C29A3D67}" xr6:coauthVersionLast="47" xr6:coauthVersionMax="47" xr10:uidLastSave="{5CF3F802-3F2A-4961-B9CC-65675B73407B}"/>
  <bookViews>
    <workbookView xWindow="-120" yWindow="-120" windowWidth="29040" windowHeight="15840" xr2:uid="{8323DB2D-A851-4833-BEA5-F92ED7B49FA7}"/>
  </bookViews>
  <sheets>
    <sheet name="Hoja1" sheetId="2" r:id="rId1"/>
  </sheets>
  <definedNames>
    <definedName name="_xlnm.Print_Area" localSheetId="0">Hoja1!$A$1:$M$35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2" l="1"/>
  <c r="K25" i="2"/>
  <c r="B28" i="2"/>
  <c r="B14" i="2"/>
  <c r="L25" i="2"/>
  <c r="M16" i="2"/>
  <c r="L16" i="2"/>
  <c r="L27" i="2" l="1"/>
  <c r="L30" i="2" s="1"/>
  <c r="L32" i="2" s="1"/>
  <c r="M27" i="2"/>
  <c r="B31" i="2"/>
  <c r="C31" i="2" s="1"/>
  <c r="B29" i="2"/>
  <c r="C29" i="2" s="1"/>
  <c r="C28" i="2"/>
  <c r="B26" i="2"/>
  <c r="C26" i="2" s="1"/>
  <c r="J25" i="2"/>
  <c r="I25" i="2"/>
  <c r="H25" i="2"/>
  <c r="G25" i="2"/>
  <c r="F25" i="2"/>
  <c r="E25" i="2"/>
  <c r="D25" i="2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B25" i="2" s="1"/>
  <c r="C25" i="2" s="1"/>
  <c r="K16" i="2"/>
  <c r="J16" i="2"/>
  <c r="J27" i="2" s="1"/>
  <c r="J30" i="2" s="1"/>
  <c r="I16" i="2"/>
  <c r="I27" i="2" s="1"/>
  <c r="H16" i="2"/>
  <c r="G16" i="2"/>
  <c r="F16" i="2"/>
  <c r="E16" i="2"/>
  <c r="D16" i="2"/>
  <c r="B15" i="2"/>
  <c r="F27" i="2" l="1"/>
  <c r="F30" i="2" s="1"/>
  <c r="H27" i="2"/>
  <c r="H30" i="2" s="1"/>
  <c r="M30" i="2"/>
  <c r="K27" i="2"/>
  <c r="J32" i="2"/>
  <c r="G27" i="2"/>
  <c r="E27" i="2"/>
  <c r="D27" i="2"/>
  <c r="B16" i="2"/>
  <c r="B27" i="2" s="1"/>
  <c r="C27" i="2" s="1"/>
  <c r="C15" i="2"/>
  <c r="C17" i="2"/>
  <c r="I30" i="2" l="1"/>
  <c r="I32" i="2" s="1"/>
  <c r="C16" i="2"/>
  <c r="M32" i="2"/>
  <c r="K30" i="2"/>
  <c r="H32" i="2"/>
  <c r="G30" i="2"/>
  <c r="F32" i="2"/>
  <c r="E30" i="2"/>
  <c r="D30" i="2"/>
  <c r="B30" i="2" l="1"/>
  <c r="C30" i="2" s="1"/>
  <c r="D32" i="2"/>
  <c r="K32" i="2"/>
  <c r="G32" i="2"/>
  <c r="E32" i="2"/>
  <c r="B32" i="2" l="1"/>
  <c r="C32" i="2" s="1"/>
</calcChain>
</file>

<file path=xl/sharedStrings.xml><?xml version="1.0" encoding="utf-8"?>
<sst xmlns="http://schemas.openxmlformats.org/spreadsheetml/2006/main" count="39" uniqueCount="39">
  <si>
    <t>ESTE MODELO SE CUMPLIMENTARÁ Y SE INCLUIRÁ EN EL SOBRE Nº 3 DE LA PETICIÓN DE OFERTAS</t>
  </si>
  <si>
    <t>EMPRESA</t>
  </si>
  <si>
    <t>(COMPLETAR SOLO CELDAS EN BLANCO)</t>
  </si>
  <si>
    <t>TOTAL CONTRATO</t>
  </si>
  <si>
    <t>AÑOS PREVISTOS DE VIGENCIA DEL CONTRATO</t>
  </si>
  <si>
    <t xml:space="preserve">TOTAL </t>
  </si>
  <si>
    <t>% s/ventas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</si>
  <si>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</si>
  <si>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</si>
  <si>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</si>
  <si>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</si>
  <si>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</si>
  <si>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</si>
  <si>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</si>
  <si>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</si>
  <si>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 xml:space="preserve">VENTAS       </t>
  </si>
  <si>
    <t>COSTES MATERIA PRIMA</t>
  </si>
  <si>
    <t>MARGEN BRUTO</t>
  </si>
  <si>
    <t>COSTES PERSONAL</t>
  </si>
  <si>
    <t>COMISIONES T. BANCARIAS</t>
  </si>
  <si>
    <t>TASAS Y TRIBUTOS</t>
  </si>
  <si>
    <t>MNTO. Y SUMINISTROS</t>
  </si>
  <si>
    <t>PUBLICIDAD Y PROMOCIÓN</t>
  </si>
  <si>
    <t>EXTRUCT. Y ADMON.</t>
  </si>
  <si>
    <t>GASTOS GENERALES</t>
  </si>
  <si>
    <r>
      <t>OTROS COSTES</t>
    </r>
    <r>
      <rPr>
        <b/>
        <sz val="10"/>
        <color indexed="10"/>
        <rFont val="Adif Fago No Regular"/>
      </rPr>
      <t xml:space="preserve">    </t>
    </r>
    <r>
      <rPr>
        <b/>
        <sz val="12"/>
        <color indexed="10"/>
        <rFont val="Adif Fago No Regular"/>
      </rPr>
      <t>(1)</t>
    </r>
  </si>
  <si>
    <t>TOTAL GASTOS GENERALES</t>
  </si>
  <si>
    <t>AMORTIZACIONES</t>
  </si>
  <si>
    <t>MARGEN DE EXPLOTACIÓN ANTES DE RENTAS</t>
  </si>
  <si>
    <t>RENTA FIJA MINIMA EXIGIDA EN LICITACIÓN</t>
  </si>
  <si>
    <r>
      <t xml:space="preserve">RENTA FIJA OFERTADA   </t>
    </r>
    <r>
      <rPr>
        <b/>
        <sz val="12"/>
        <color indexed="10"/>
        <rFont val="Adif Fago No Regular"/>
      </rPr>
      <t xml:space="preserve"> (2)</t>
    </r>
  </si>
  <si>
    <t>MARGEN DE EXPLOTACION</t>
  </si>
  <si>
    <t>GASTOS EXTRAORDINARIOS</t>
  </si>
  <si>
    <t>Bº ANTES IMPTOS.</t>
  </si>
  <si>
    <t>OBSERVACIONES</t>
  </si>
  <si>
    <t>ANEJO 5 AL P.C.P. Nº EXPEDIENTE 202416200014 EN LA ESTACIÓN DE BILBAO ABANDO</t>
  </si>
  <si>
    <t>AÑO 9</t>
  </si>
  <si>
    <t>AÑO 10</t>
  </si>
  <si>
    <t xml:space="preserve">
(1) Descripción de Otros Costes y/o Gastos Extraordinarios
(2) Figurar el porcentaje de renta variable según lo definido en el punto 3.2 del C.C.P. 
       debiendo cumplir las condiciones siguientes:
       • Para el primer año un porcentaje variable mínimo del 4,5% 
       • Ser el mismo para todos los meses de cada año.
       • Ser igual o mayor al del año anterior.
       • No ser mayor en 2 puntos porcentuales al porcentaje ofrecido en el año anterior.
       • Estar expresado en un solo decimal.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</si>
</sst>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€&quot;"/>
    <numFmt numFmtId="166" formatCode="#,##0.00\ &quot;€&quot;"/>
  </numFmts>
  <fonts count="18">
    <font>
      <sz val="11"/>
      <color theme="1"/>
      <name val="Calibri"/>
      <family val="2"/>
      <scheme val="minor"/>
    </font>
    <font>
      <b/>
      <sz val="16"/>
      <name val="Adif Fago No Regular"/>
    </font>
    <font>
      <b/>
      <sz val="9"/>
      <name val="Adif Fago No Regular"/>
    </font>
    <font>
      <b/>
      <sz val="14"/>
      <name val="Adif Fago No Regular"/>
    </font>
    <font>
      <sz val="10"/>
      <name val="Adif Fago No Regular"/>
    </font>
    <font>
      <b/>
      <sz val="18"/>
      <name val="Adif Fago No Regular"/>
    </font>
    <font>
      <b/>
      <sz val="12"/>
      <name val="Adif Fago No Regular"/>
    </font>
    <font>
      <b/>
      <sz val="14"/>
      <color theme="1" tint="0.499984740745262"/>
      <name val="Adif Fago No Regular"/>
    </font>
    <font>
      <b/>
      <sz val="14"/>
      <color rgb="FFFF0000"/>
      <name val="Adif Fago No Regular"/>
    </font>
    <font>
      <sz val="12"/>
      <name val="Adif Fago No Regular"/>
    </font>
    <font>
      <b/>
      <sz val="11"/>
      <name val="Adif Fago No Regular"/>
    </font>
    <font>
      <b/>
      <sz val="10"/>
      <name val="Adif Fago No Regular"/>
    </font>
    <font>
      <sz val="10"/>
      <color theme="1" tint="0.34998626667073579"/>
      <name val="Adif Fago No Regular"/>
    </font>
    <font>
      <sz val="10"/>
      <color theme="1"/>
      <name val="Adif Fago No Regular"/>
    </font>
    <font>
      <b/>
      <sz val="10"/>
      <color indexed="10"/>
      <name val="Adif Fago No Regular"/>
    </font>
    <font>
      <b/>
      <sz val="12"/>
      <color indexed="10"/>
      <name val="Adif Fago No Regular"/>
    </font>
    <font>
      <sz val="11"/>
      <name val="Adif Fago No Regular"/>
    </font>
    <font>
      <b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 applyProtection="1">
      <protection hidden="1"/>
    </xf>
    <xf numFmtId="165" fontId="12" fillId="4" borderId="22" xfId="0" applyNumberFormat="1" applyFont="1" applyFill="1" applyBorder="1" applyAlignment="1" applyProtection="1">
      <alignment horizontal="right" vertical="center" shrinkToFit="1"/>
      <protection locked="0" hidden="1"/>
    </xf>
    <xf numFmtId="165" fontId="12" fillId="4" borderId="23" xfId="0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1" xfId="0" applyFont="1" applyBorder="1" applyAlignment="1" applyProtection="1">
      <alignment vertical="center"/>
      <protection hidden="1"/>
    </xf>
    <xf numFmtId="0" fontId="16" fillId="0" borderId="3" xfId="0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16" fillId="0" borderId="4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Protection="1"/>
    <xf numFmtId="0" fontId="4" fillId="0" borderId="1" xfId="0" applyFont="1" applyBorder="1" applyProtection="1"/>
    <xf numFmtId="0" fontId="5" fillId="3" borderId="0" xfId="0" applyFont="1" applyFill="1" applyAlignment="1" applyProtection="1">
      <alignment vertical="center" shrinkToFit="1"/>
    </xf>
    <xf numFmtId="0" fontId="5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9" xfId="0" applyFont="1" applyBorder="1" applyProtection="1"/>
    <xf numFmtId="0" fontId="4" fillId="0" borderId="11" xfId="0" applyFont="1" applyBorder="1" applyProtection="1"/>
    <xf numFmtId="0" fontId="4" fillId="0" borderId="5" xfId="0" applyFont="1" applyBorder="1" applyProtection="1"/>
    <xf numFmtId="0" fontId="8" fillId="4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4" fillId="0" borderId="6" xfId="0" applyFont="1" applyBorder="1" applyProtection="1"/>
    <xf numFmtId="0" fontId="6" fillId="0" borderId="12" xfId="0" applyFont="1" applyBorder="1" applyProtection="1"/>
    <xf numFmtId="0" fontId="9" fillId="0" borderId="12" xfId="0" applyFont="1" applyBorder="1" applyProtection="1"/>
    <xf numFmtId="0" fontId="6" fillId="0" borderId="15" xfId="0" applyFont="1" applyBorder="1" applyAlignment="1" applyProtection="1">
      <alignment horizontal="center" vertical="center"/>
    </xf>
    <xf numFmtId="0" fontId="11" fillId="7" borderId="16" xfId="0" applyFont="1" applyFill="1" applyBorder="1" applyAlignment="1" applyProtection="1">
      <alignment horizontal="center" vertical="center"/>
    </xf>
    <xf numFmtId="164" fontId="2" fillId="7" borderId="17" xfId="0" applyNumberFormat="1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</xf>
    <xf numFmtId="0" fontId="6" fillId="7" borderId="68" xfId="0" applyFont="1" applyFill="1" applyBorder="1" applyAlignment="1" applyProtection="1">
      <alignment horizontal="center" vertical="center"/>
    </xf>
    <xf numFmtId="165" fontId="11" fillId="7" borderId="18" xfId="0" applyNumberFormat="1" applyFont="1" applyFill="1" applyBorder="1" applyAlignment="1" applyProtection="1">
      <alignment horizontal="left" vertical="center"/>
    </xf>
    <xf numFmtId="166" fontId="12" fillId="2" borderId="16" xfId="0" applyNumberFormat="1" applyFont="1" applyFill="1" applyBorder="1" applyAlignment="1" applyProtection="1">
      <alignment horizontal="right" vertical="center" shrinkToFit="1"/>
    </xf>
    <xf numFmtId="165" fontId="12" fillId="2" borderId="17" xfId="0" applyNumberFormat="1" applyFont="1" applyFill="1" applyBorder="1" applyAlignment="1" applyProtection="1">
      <alignment horizontal="right" vertical="center" shrinkToFit="1"/>
    </xf>
    <xf numFmtId="4" fontId="12" fillId="4" borderId="19" xfId="0" applyNumberFormat="1" applyFont="1" applyFill="1" applyBorder="1" applyAlignment="1" applyProtection="1">
      <alignment horizontal="right" vertical="center" shrinkToFit="1"/>
    </xf>
    <xf numFmtId="4" fontId="12" fillId="4" borderId="20" xfId="0" applyNumberFormat="1" applyFont="1" applyFill="1" applyBorder="1" applyAlignment="1" applyProtection="1">
      <alignment horizontal="right" vertical="center" shrinkToFit="1"/>
    </xf>
    <xf numFmtId="165" fontId="11" fillId="7" borderId="21" xfId="0" applyNumberFormat="1" applyFont="1" applyFill="1" applyBorder="1" applyAlignment="1" applyProtection="1">
      <alignment horizontal="left" vertical="center"/>
    </xf>
    <xf numFmtId="165" fontId="12" fillId="2" borderId="19" xfId="0" applyNumberFormat="1" applyFont="1" applyFill="1" applyBorder="1" applyAlignment="1" applyProtection="1">
      <alignment horizontal="right" vertical="center" shrinkToFit="1"/>
    </xf>
    <xf numFmtId="164" fontId="11" fillId="2" borderId="17" xfId="0" applyNumberFormat="1" applyFont="1" applyFill="1" applyBorder="1" applyAlignment="1" applyProtection="1">
      <alignment horizontal="center" vertical="center" shrinkToFit="1"/>
    </xf>
    <xf numFmtId="0" fontId="11" fillId="5" borderId="24" xfId="0" applyFont="1" applyFill="1" applyBorder="1" applyAlignment="1" applyProtection="1">
      <alignment horizontal="left" vertical="center"/>
    </xf>
    <xf numFmtId="165" fontId="11" fillId="5" borderId="25" xfId="0" applyNumberFormat="1" applyFont="1" applyFill="1" applyBorder="1" applyAlignment="1" applyProtection="1">
      <alignment horizontal="right" vertical="center" shrinkToFit="1"/>
    </xf>
    <xf numFmtId="164" fontId="11" fillId="5" borderId="26" xfId="0" applyNumberFormat="1" applyFont="1" applyFill="1" applyBorder="1" applyAlignment="1" applyProtection="1">
      <alignment horizontal="center" vertical="center" shrinkToFit="1"/>
    </xf>
    <xf numFmtId="165" fontId="11" fillId="7" borderId="29" xfId="0" applyNumberFormat="1" applyFont="1" applyFill="1" applyBorder="1" applyAlignment="1" applyProtection="1">
      <alignment horizontal="left" vertical="center"/>
    </xf>
    <xf numFmtId="164" fontId="11" fillId="2" borderId="30" xfId="0" applyNumberFormat="1" applyFont="1" applyFill="1" applyBorder="1" applyAlignment="1" applyProtection="1">
      <alignment horizontal="center" vertical="center" shrinkToFit="1"/>
    </xf>
    <xf numFmtId="164" fontId="11" fillId="2" borderId="33" xfId="0" applyNumberFormat="1" applyFont="1" applyFill="1" applyBorder="1" applyAlignment="1" applyProtection="1">
      <alignment horizontal="center" vertical="center" shrinkToFit="1"/>
    </xf>
    <xf numFmtId="165" fontId="11" fillId="7" borderId="34" xfId="0" applyNumberFormat="1" applyFont="1" applyFill="1" applyBorder="1" applyAlignment="1" applyProtection="1">
      <alignment horizontal="left" vertical="center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4" fontId="11" fillId="2" borderId="35" xfId="0" applyNumberFormat="1" applyFont="1" applyFill="1" applyBorder="1" applyAlignment="1" applyProtection="1">
      <alignment horizontal="center" vertical="center" shrinkToFit="1"/>
    </xf>
    <xf numFmtId="0" fontId="11" fillId="5" borderId="24" xfId="0" applyFont="1" applyFill="1" applyBorder="1" applyAlignment="1" applyProtection="1">
      <alignment horizontal="left" vertical="center" wrapText="1"/>
    </xf>
    <xf numFmtId="165" fontId="11" fillId="5" borderId="38" xfId="0" applyNumberFormat="1" applyFont="1" applyFill="1" applyBorder="1" applyAlignment="1" applyProtection="1">
      <alignment horizontal="right" vertical="center" shrinkToFit="1"/>
    </xf>
    <xf numFmtId="165" fontId="11" fillId="5" borderId="26" xfId="0" applyNumberFormat="1" applyFont="1" applyFill="1" applyBorder="1" applyAlignment="1" applyProtection="1">
      <alignment horizontal="right" vertical="center" shrinkToFit="1"/>
    </xf>
    <xf numFmtId="0" fontId="11" fillId="8" borderId="40" xfId="0" applyFont="1" applyFill="1" applyBorder="1" applyAlignment="1" applyProtection="1">
      <alignment horizontal="left" vertical="center" wrapText="1"/>
    </xf>
    <xf numFmtId="166" fontId="6" fillId="8" borderId="41" xfId="0" applyNumberFormat="1" applyFont="1" applyFill="1" applyBorder="1" applyAlignment="1" applyProtection="1">
      <alignment horizontal="center" vertical="center" shrinkToFit="1"/>
    </xf>
    <xf numFmtId="164" fontId="11" fillId="8" borderId="42" xfId="0" applyNumberFormat="1" applyFont="1" applyFill="1" applyBorder="1" applyAlignment="1" applyProtection="1">
      <alignment horizontal="center" vertical="center" shrinkToFit="1"/>
    </xf>
    <xf numFmtId="0" fontId="11" fillId="7" borderId="40" xfId="0" applyFont="1" applyFill="1" applyBorder="1" applyAlignment="1" applyProtection="1">
      <alignment horizontal="left" vertical="center" wrapText="1"/>
    </xf>
    <xf numFmtId="165" fontId="10" fillId="2" borderId="44" xfId="0" applyNumberFormat="1" applyFont="1" applyFill="1" applyBorder="1" applyAlignment="1" applyProtection="1">
      <alignment horizontal="center" vertical="center" shrinkToFit="1"/>
    </xf>
    <xf numFmtId="164" fontId="11" fillId="2" borderId="45" xfId="0" applyNumberFormat="1" applyFont="1" applyFill="1" applyBorder="1" applyAlignment="1" applyProtection="1">
      <alignment horizontal="center" vertical="center" shrinkToFit="1"/>
    </xf>
    <xf numFmtId="0" fontId="11" fillId="5" borderId="49" xfId="0" applyFont="1" applyFill="1" applyBorder="1" applyAlignment="1" applyProtection="1">
      <alignment horizontal="left" vertical="center" wrapText="1"/>
    </xf>
    <xf numFmtId="166" fontId="11" fillId="5" borderId="50" xfId="0" applyNumberFormat="1" applyFont="1" applyFill="1" applyBorder="1" applyAlignment="1" applyProtection="1">
      <alignment horizontal="right" vertical="center" shrinkToFit="1"/>
    </xf>
    <xf numFmtId="164" fontId="11" fillId="5" borderId="51" xfId="0" applyNumberFormat="1" applyFont="1" applyFill="1" applyBorder="1" applyAlignment="1" applyProtection="1">
      <alignment horizontal="center" vertical="center" shrinkToFit="1"/>
    </xf>
    <xf numFmtId="165" fontId="11" fillId="2" borderId="41" xfId="0" applyNumberFormat="1" applyFont="1" applyFill="1" applyBorder="1" applyAlignment="1" applyProtection="1">
      <alignment horizontal="right" vertical="center" shrinkToFit="1"/>
    </xf>
    <xf numFmtId="164" fontId="11" fillId="2" borderId="42" xfId="0" applyNumberFormat="1" applyFont="1" applyFill="1" applyBorder="1" applyAlignment="1" applyProtection="1">
      <alignment horizontal="center" vertical="center" shrinkToFit="1"/>
    </xf>
    <xf numFmtId="0" fontId="11" fillId="5" borderId="53" xfId="0" applyFont="1" applyFill="1" applyBorder="1" applyAlignment="1" applyProtection="1">
      <alignment horizontal="left" vertical="center"/>
    </xf>
    <xf numFmtId="166" fontId="11" fillId="5" borderId="54" xfId="0" applyNumberFormat="1" applyFont="1" applyFill="1" applyBorder="1" applyAlignment="1" applyProtection="1">
      <alignment horizontal="right" vertical="center" shrinkToFit="1"/>
    </xf>
    <xf numFmtId="164" fontId="11" fillId="5" borderId="55" xfId="0" applyNumberFormat="1" applyFont="1" applyFill="1" applyBorder="1" applyAlignment="1" applyProtection="1">
      <alignment horizontal="center" vertical="center" shrinkToFit="1"/>
    </xf>
    <xf numFmtId="165" fontId="4" fillId="5" borderId="27" xfId="0" applyNumberFormat="1" applyFont="1" applyFill="1" applyBorder="1" applyAlignment="1" applyProtection="1">
      <alignment horizontal="right" vertical="center" shrinkToFit="1"/>
    </xf>
    <xf numFmtId="165" fontId="4" fillId="5" borderId="28" xfId="0" applyNumberFormat="1" applyFont="1" applyFill="1" applyBorder="1" applyAlignment="1" applyProtection="1">
      <alignment horizontal="right" vertical="center" shrinkToFit="1"/>
    </xf>
    <xf numFmtId="165" fontId="13" fillId="5" borderId="28" xfId="0" applyNumberFormat="1" applyFont="1" applyFill="1" applyBorder="1" applyAlignment="1" applyProtection="1">
      <alignment horizontal="right" vertical="center" shrinkToFit="1"/>
    </xf>
    <xf numFmtId="165" fontId="11" fillId="5" borderId="39" xfId="0" applyNumberFormat="1" applyFont="1" applyFill="1" applyBorder="1" applyAlignment="1" applyProtection="1">
      <alignment horizontal="right" vertical="center" shrinkToFit="1"/>
    </xf>
    <xf numFmtId="166" fontId="6" fillId="8" borderId="25" xfId="0" applyNumberFormat="1" applyFont="1" applyFill="1" applyBorder="1" applyAlignment="1" applyProtection="1">
      <alignment horizontal="center" vertical="center" shrinkToFit="1"/>
    </xf>
    <xf numFmtId="166" fontId="6" fillId="8" borderId="43" xfId="0" applyNumberFormat="1" applyFont="1" applyFill="1" applyBorder="1" applyAlignment="1" applyProtection="1">
      <alignment horizontal="center" vertical="center" shrinkToFit="1"/>
    </xf>
    <xf numFmtId="166" fontId="6" fillId="8" borderId="38" xfId="0" applyNumberFormat="1" applyFont="1" applyFill="1" applyBorder="1" applyAlignment="1" applyProtection="1">
      <alignment horizontal="center" vertical="center" shrinkToFit="1"/>
    </xf>
    <xf numFmtId="165" fontId="4" fillId="5" borderId="52" xfId="0" applyNumberFormat="1" applyFont="1" applyFill="1" applyBorder="1" applyAlignment="1" applyProtection="1">
      <alignment horizontal="right" vertical="center" shrinkToFit="1"/>
    </xf>
    <xf numFmtId="165" fontId="4" fillId="5" borderId="56" xfId="0" applyNumberFormat="1" applyFont="1" applyFill="1" applyBorder="1" applyAlignment="1" applyProtection="1">
      <alignment horizontal="right" vertical="center" shrinkToFit="1"/>
    </xf>
    <xf numFmtId="165" fontId="4" fillId="5" borderId="57" xfId="0" applyNumberFormat="1" applyFont="1" applyFill="1" applyBorder="1" applyAlignment="1" applyProtection="1">
      <alignment horizontal="right" vertical="center" shrinkToFit="1"/>
    </xf>
    <xf numFmtId="165" fontId="12" fillId="4" borderId="31" xfId="0" applyNumberFormat="1" applyFont="1" applyFill="1" applyBorder="1" applyAlignment="1" applyProtection="1">
      <alignment horizontal="right" vertical="center" shrinkToFit="1"/>
      <protection locked="0"/>
    </xf>
    <xf numFmtId="165" fontId="12" fillId="4" borderId="32" xfId="0" applyNumberFormat="1" applyFont="1" applyFill="1" applyBorder="1" applyAlignment="1" applyProtection="1">
      <alignment horizontal="right" vertical="center" shrinkToFit="1"/>
      <protection locked="0"/>
    </xf>
    <xf numFmtId="165" fontId="12" fillId="4" borderId="19" xfId="0" applyNumberFormat="1" applyFont="1" applyFill="1" applyBorder="1" applyAlignment="1" applyProtection="1">
      <alignment horizontal="right" vertical="center" shrinkToFit="1"/>
      <protection locked="0"/>
    </xf>
    <xf numFmtId="165" fontId="12" fillId="4" borderId="20" xfId="0" applyNumberFormat="1" applyFont="1" applyFill="1" applyBorder="1" applyAlignment="1" applyProtection="1">
      <alignment horizontal="right" vertical="center" shrinkToFit="1"/>
      <protection locked="0"/>
    </xf>
    <xf numFmtId="165" fontId="12" fillId="4" borderId="22" xfId="0" applyNumberFormat="1" applyFont="1" applyFill="1" applyBorder="1" applyAlignment="1" applyProtection="1">
      <alignment horizontal="right" vertical="center" shrinkToFit="1"/>
      <protection locked="0"/>
    </xf>
    <xf numFmtId="165" fontId="12" fillId="4" borderId="36" xfId="0" applyNumberFormat="1" applyFont="1" applyFill="1" applyBorder="1" applyAlignment="1" applyProtection="1">
      <alignment horizontal="right" vertical="center" shrinkToFit="1"/>
    </xf>
    <xf numFmtId="165" fontId="12" fillId="4" borderId="37" xfId="0" applyNumberFormat="1" applyFont="1" applyFill="1" applyBorder="1" applyAlignment="1" applyProtection="1">
      <alignment horizontal="right" vertical="center" shrinkToFit="1"/>
    </xf>
    <xf numFmtId="165" fontId="6" fillId="4" borderId="46" xfId="0" applyNumberFormat="1" applyFont="1" applyFill="1" applyBorder="1" applyAlignment="1" applyProtection="1">
      <alignment horizontal="center" vertical="center" shrinkToFit="1"/>
    </xf>
    <xf numFmtId="165" fontId="6" fillId="4" borderId="47" xfId="0" applyNumberFormat="1" applyFont="1" applyFill="1" applyBorder="1" applyAlignment="1" applyProtection="1">
      <alignment horizontal="center" vertical="center" shrinkToFit="1"/>
    </xf>
    <xf numFmtId="165" fontId="6" fillId="4" borderId="48" xfId="0" applyNumberFormat="1" applyFont="1" applyFill="1" applyBorder="1" applyAlignment="1" applyProtection="1">
      <alignment horizontal="center" vertical="center" shrinkToFit="1"/>
    </xf>
    <xf numFmtId="165" fontId="6" fillId="4" borderId="67" xfId="0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>
      <alignment horizontal="center" vertical="center"/>
    </xf>
    <xf numFmtId="0" fontId="17" fillId="2" borderId="69" xfId="0" applyFont="1" applyFill="1" applyBorder="1" applyAlignment="1" applyProtection="1">
      <alignment horizontal="left" vertical="center" wrapText="1"/>
      <protection hidden="1"/>
    </xf>
    <xf numFmtId="0" fontId="17" fillId="2" borderId="39" xfId="0" applyFont="1" applyFill="1" applyBorder="1" applyAlignment="1" applyProtection="1">
      <alignment horizontal="left" vertical="center" wrapText="1"/>
      <protection hidden="1"/>
    </xf>
    <xf numFmtId="0" fontId="17" fillId="2" borderId="70" xfId="0" applyFont="1" applyFill="1" applyBorder="1" applyAlignment="1" applyProtection="1">
      <alignment horizontal="left" vertical="center" wrapText="1"/>
      <protection hidden="1"/>
    </xf>
    <xf numFmtId="0" fontId="6" fillId="6" borderId="58" xfId="0" applyFont="1" applyFill="1" applyBorder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0" fontId="10" fillId="7" borderId="13" xfId="0" applyFont="1" applyFill="1" applyBorder="1" applyAlignment="1" applyProtection="1">
      <alignment horizontal="center" vertical="center"/>
    </xf>
    <xf numFmtId="0" fontId="10" fillId="7" borderId="14" xfId="0" applyFont="1" applyFill="1" applyBorder="1" applyAlignment="1" applyProtection="1">
      <alignment horizontal="center" vertical="center"/>
    </xf>
    <xf numFmtId="0" fontId="1" fillId="6" borderId="60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6" fillId="7" borderId="64" xfId="0" applyFont="1" applyFill="1" applyBorder="1" applyAlignment="1" applyProtection="1">
      <alignment horizontal="center" vertical="center"/>
    </xf>
    <xf numFmtId="0" fontId="6" fillId="7" borderId="65" xfId="0" applyFont="1" applyFill="1" applyBorder="1" applyAlignment="1" applyProtection="1">
      <alignment horizontal="center" vertical="center"/>
    </xf>
    <xf numFmtId="0" fontId="6" fillId="7" borderId="66" xfId="0" applyFont="1" applyFill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61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F0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432595</xdr:rowOff>
    </xdr:from>
    <xdr:to>
      <xdr:col>0</xdr:col>
      <xdr:colOff>1981199</xdr:colOff>
      <xdr:row>2</xdr:row>
      <xdr:rowOff>137153</xdr:rowOff>
    </xdr:to>
    <xdr:pic>
      <xdr:nvPicPr>
        <xdr:cNvPr id="2" name="Imagen 1" descr="Sin título-1">
          <a:extLst>
            <a:ext uri="{FF2B5EF4-FFF2-40B4-BE49-F238E27FC236}">
              <a16:creationId xmlns:a16="http://schemas.microsoft.com/office/drawing/2014/main" id="{9F0D96B1-5196-491B-92AE-5C0DB63A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32595"/>
          <a:ext cx="1314449" cy="573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D1BB-F6C5-47AC-81DD-98170595D6DE}">
  <sheetPr>
    <pageSetUpPr fitToPage="1"/>
  </sheetPr>
  <dimension ref="A1:M35"/>
  <sheetViews>
    <sheetView tabSelected="1" zoomScale="80" zoomScaleNormal="80" workbookViewId="0">
      <selection activeCell="B7" sqref="B7:G8"/>
    </sheetView>
  </sheetViews>
  <sheetFormatPr baseColWidth="10" defaultColWidth="11.42578125" defaultRowHeight="15"/>
  <cols>
    <col min="1" max="1" width="43.85546875" bestFit="1" customWidth="1"/>
    <col min="2" max="2" width="14.85546875" customWidth="1"/>
    <col min="3" max="3" width="11.5703125" bestFit="1" customWidth="1"/>
    <col min="4" max="4" width="11.5703125" customWidth="1"/>
    <col min="5" max="5" width="11.85546875" customWidth="1"/>
    <col min="6" max="6" width="12" customWidth="1"/>
    <col min="7" max="7" width="12.140625" bestFit="1" customWidth="1"/>
    <col min="8" max="9" width="12.85546875" customWidth="1"/>
    <col min="10" max="10" width="13.5703125" customWidth="1"/>
    <col min="11" max="11" width="12.42578125" customWidth="1"/>
  </cols>
  <sheetData>
    <row r="1" spans="1:13" ht="53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" customHeight="1">
      <c r="A2" s="11"/>
      <c r="B2" s="83" t="s">
        <v>35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23.25" customHeight="1">
      <c r="A3" s="1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22.5">
      <c r="A4" s="13"/>
      <c r="B4" s="13"/>
      <c r="C4" s="13"/>
      <c r="D4" s="13"/>
      <c r="E4" s="13"/>
      <c r="F4" s="14"/>
      <c r="G4" s="14"/>
      <c r="H4" s="14"/>
      <c r="I4" s="14"/>
      <c r="J4" s="14"/>
      <c r="K4" s="14"/>
      <c r="L4" s="10"/>
      <c r="M4" s="10"/>
    </row>
    <row r="5" spans="1:13" ht="15" customHeight="1">
      <c r="A5" s="87" t="s">
        <v>0</v>
      </c>
      <c r="B5" s="88"/>
      <c r="C5" s="88"/>
      <c r="D5" s="88"/>
      <c r="E5" s="88"/>
      <c r="F5" s="88"/>
      <c r="G5" s="88"/>
      <c r="H5" s="14"/>
      <c r="I5" s="14"/>
      <c r="J5" s="14"/>
      <c r="K5" s="14"/>
      <c r="L5" s="10"/>
      <c r="M5" s="10"/>
    </row>
    <row r="6" spans="1:13" ht="15.75" thickBot="1">
      <c r="A6" s="15"/>
      <c r="B6" s="14"/>
      <c r="C6" s="14"/>
      <c r="D6" s="14"/>
      <c r="E6" s="14"/>
      <c r="F6" s="14"/>
      <c r="G6" s="14"/>
      <c r="H6" s="14"/>
      <c r="I6" s="14"/>
      <c r="J6" s="14"/>
      <c r="K6" s="14"/>
      <c r="L6" s="10"/>
      <c r="M6" s="10"/>
    </row>
    <row r="7" spans="1:13" ht="14.45" customHeight="1">
      <c r="A7" s="92" t="s">
        <v>1</v>
      </c>
      <c r="B7" s="99"/>
      <c r="C7" s="100"/>
      <c r="D7" s="100"/>
      <c r="E7" s="100"/>
      <c r="F7" s="100"/>
      <c r="G7" s="101"/>
      <c r="H7" s="14"/>
      <c r="I7" s="14"/>
      <c r="J7" s="14"/>
      <c r="K7" s="14"/>
      <c r="L7" s="10"/>
      <c r="M7" s="10"/>
    </row>
    <row r="8" spans="1:13" ht="15.75" thickBot="1">
      <c r="A8" s="93"/>
      <c r="B8" s="102"/>
      <c r="C8" s="103"/>
      <c r="D8" s="103"/>
      <c r="E8" s="103"/>
      <c r="F8" s="103"/>
      <c r="G8" s="104"/>
      <c r="H8" s="14"/>
      <c r="I8" s="14"/>
      <c r="J8" s="14"/>
      <c r="K8" s="14"/>
      <c r="L8" s="10"/>
      <c r="M8" s="10"/>
    </row>
    <row r="9" spans="1:13" ht="16.5" thickTop="1" thickBot="1">
      <c r="A9" s="16"/>
      <c r="B9" s="17"/>
      <c r="C9" s="17"/>
      <c r="D9" s="17"/>
      <c r="E9" s="17"/>
      <c r="F9" s="17"/>
      <c r="G9" s="17"/>
      <c r="H9" s="14"/>
      <c r="I9" s="14"/>
      <c r="J9" s="14"/>
      <c r="K9" s="14"/>
      <c r="L9" s="10"/>
      <c r="M9" s="10"/>
    </row>
    <row r="10" spans="1:13" ht="18.75" thickBot="1">
      <c r="A10" s="94" t="s">
        <v>2</v>
      </c>
      <c r="B10" s="95"/>
      <c r="C10" s="95"/>
      <c r="D10" s="95"/>
      <c r="E10" s="95"/>
      <c r="F10" s="95"/>
      <c r="G10" s="18"/>
      <c r="H10" s="18"/>
      <c r="I10" s="19"/>
      <c r="J10" s="10"/>
      <c r="K10" s="89"/>
      <c r="L10" s="10"/>
      <c r="M10" s="10"/>
    </row>
    <row r="11" spans="1:13" ht="16.5" thickBot="1">
      <c r="A11" s="20"/>
      <c r="B11" s="21"/>
      <c r="C11" s="22"/>
      <c r="D11" s="21"/>
      <c r="E11" s="21"/>
      <c r="F11" s="21"/>
      <c r="G11" s="21"/>
      <c r="H11" s="14"/>
      <c r="I11" s="14"/>
      <c r="J11" s="14"/>
      <c r="K11" s="14"/>
      <c r="L11" s="10"/>
      <c r="M11" s="10"/>
    </row>
    <row r="12" spans="1:13" ht="16.5" thickTop="1" thickBot="1">
      <c r="A12" s="20"/>
      <c r="B12" s="90" t="s">
        <v>3</v>
      </c>
      <c r="C12" s="91"/>
      <c r="D12" s="96" t="s">
        <v>4</v>
      </c>
      <c r="E12" s="97"/>
      <c r="F12" s="97"/>
      <c r="G12" s="97"/>
      <c r="H12" s="97"/>
      <c r="I12" s="97"/>
      <c r="J12" s="97"/>
      <c r="K12" s="97"/>
      <c r="L12" s="97"/>
      <c r="M12" s="98"/>
    </row>
    <row r="13" spans="1:13" ht="24.75" customHeight="1" thickTop="1" thickBot="1">
      <c r="A13" s="23"/>
      <c r="B13" s="24" t="s">
        <v>5</v>
      </c>
      <c r="C13" s="25" t="s">
        <v>6</v>
      </c>
      <c r="D13" s="26" t="s">
        <v>7</v>
      </c>
      <c r="E13" s="27" t="s">
        <v>8</v>
      </c>
      <c r="F13" s="27" t="s">
        <v>9</v>
      </c>
      <c r="G13" s="27" t="s">
        <v>10</v>
      </c>
      <c r="H13" s="27" t="s">
        <v>11</v>
      </c>
      <c r="I13" s="27" t="s">
        <v>12</v>
      </c>
      <c r="J13" s="27" t="s">
        <v>13</v>
      </c>
      <c r="K13" s="27" t="s">
        <v>14</v>
      </c>
      <c r="L13" s="27" t="s">
        <v>36</v>
      </c>
      <c r="M13" s="27" t="s">
        <v>37</v>
      </c>
    </row>
    <row r="14" spans="1:13" ht="15.75" thickTop="1">
      <c r="A14" s="28" t="s">
        <v>15</v>
      </c>
      <c r="B14" s="29">
        <f>SUM(D14:M14)</f>
        <v>2231934</v>
      </c>
      <c r="C14" s="30"/>
      <c r="D14" s="31">
        <v>213333</v>
      </c>
      <c r="E14" s="32">
        <v>215467</v>
      </c>
      <c r="F14" s="32">
        <v>217622</v>
      </c>
      <c r="G14" s="32">
        <v>219798</v>
      </c>
      <c r="H14" s="32">
        <v>221996</v>
      </c>
      <c r="I14" s="32">
        <v>224216</v>
      </c>
      <c r="J14" s="32">
        <v>226458</v>
      </c>
      <c r="K14" s="32">
        <v>228723</v>
      </c>
      <c r="L14" s="32">
        <v>231001</v>
      </c>
      <c r="M14" s="32">
        <v>233320</v>
      </c>
    </row>
    <row r="15" spans="1:13" ht="15.75" thickBot="1">
      <c r="A15" s="33" t="s">
        <v>16</v>
      </c>
      <c r="B15" s="34" t="str">
        <f>+IF(D15&lt;&gt;"",D15+E15+F15+#REF!+#REF!+#REF!+#REF!+#REF!,"")</f>
        <v/>
      </c>
      <c r="C15" s="35" t="str">
        <f t="shared" ref="C15:C32" si="0">IF(ISERR(+B15/$D$15)," ",B15/$D$15)</f>
        <v xml:space="preserve"> </v>
      </c>
      <c r="D15" s="2"/>
      <c r="E15" s="3"/>
      <c r="F15" s="3"/>
      <c r="G15" s="3"/>
      <c r="H15" s="3"/>
      <c r="I15" s="3"/>
      <c r="J15" s="3"/>
      <c r="K15" s="3"/>
      <c r="L15" s="3"/>
      <c r="M15" s="3"/>
    </row>
    <row r="16" spans="1:13" ht="15.75" thickBot="1">
      <c r="A16" s="36" t="s">
        <v>17</v>
      </c>
      <c r="B16" s="37" t="str">
        <f>+IF(ISERR(B14-B15),"",B14-B15)</f>
        <v/>
      </c>
      <c r="C16" s="38" t="str">
        <f t="shared" si="0"/>
        <v xml:space="preserve"> </v>
      </c>
      <c r="D16" s="62">
        <f t="shared" ref="D16:M16" si="1">+IF(D14&lt;&gt;"",D14-D15,"")</f>
        <v>213333</v>
      </c>
      <c r="E16" s="63">
        <f t="shared" si="1"/>
        <v>215467</v>
      </c>
      <c r="F16" s="64">
        <f t="shared" si="1"/>
        <v>217622</v>
      </c>
      <c r="G16" s="64">
        <f t="shared" si="1"/>
        <v>219798</v>
      </c>
      <c r="H16" s="64">
        <f t="shared" si="1"/>
        <v>221996</v>
      </c>
      <c r="I16" s="64">
        <f t="shared" si="1"/>
        <v>224216</v>
      </c>
      <c r="J16" s="64">
        <f t="shared" si="1"/>
        <v>226458</v>
      </c>
      <c r="K16" s="64">
        <f t="shared" si="1"/>
        <v>228723</v>
      </c>
      <c r="L16" s="64">
        <f t="shared" si="1"/>
        <v>231001</v>
      </c>
      <c r="M16" s="64">
        <f t="shared" si="1"/>
        <v>233320</v>
      </c>
    </row>
    <row r="17" spans="1:13">
      <c r="A17" s="39" t="s">
        <v>18</v>
      </c>
      <c r="B17" s="34" t="str">
        <f>+IF(D17&lt;&gt;"",D17+E17+F17+#REF!+#REF!+#REF!+#REF!+#REF!,"")</f>
        <v/>
      </c>
      <c r="C17" s="40" t="str">
        <f t="shared" si="0"/>
        <v xml:space="preserve"> </v>
      </c>
      <c r="D17" s="72"/>
      <c r="E17" s="73"/>
      <c r="F17" s="73"/>
      <c r="G17" s="73"/>
      <c r="H17" s="73"/>
      <c r="I17" s="73"/>
      <c r="J17" s="73"/>
      <c r="K17" s="73"/>
      <c r="L17" s="73"/>
      <c r="M17" s="73"/>
    </row>
    <row r="18" spans="1:13">
      <c r="A18" s="39" t="s">
        <v>19</v>
      </c>
      <c r="B18" s="34" t="str">
        <f>+IF(D18&lt;&gt;"",D18+E18+F18+#REF!+#REF!+#REF!+#REF!+#REF!,"")</f>
        <v/>
      </c>
      <c r="C18" s="35" t="str">
        <f t="shared" si="0"/>
        <v xml:space="preserve"> </v>
      </c>
      <c r="D18" s="74"/>
      <c r="E18" s="75"/>
      <c r="F18" s="75"/>
      <c r="G18" s="75"/>
      <c r="H18" s="75"/>
      <c r="I18" s="75"/>
      <c r="J18" s="75"/>
      <c r="K18" s="75"/>
      <c r="L18" s="75"/>
      <c r="M18" s="75"/>
    </row>
    <row r="19" spans="1:13">
      <c r="A19" s="39" t="s">
        <v>20</v>
      </c>
      <c r="B19" s="34" t="str">
        <f>+IF(D19&lt;&gt;"",D19+E19+F19+#REF!+#REF!+#REF!+#REF!+#REF!,"")</f>
        <v/>
      </c>
      <c r="C19" s="35" t="str">
        <f t="shared" si="0"/>
        <v xml:space="preserve"> </v>
      </c>
      <c r="D19" s="74"/>
      <c r="E19" s="75"/>
      <c r="F19" s="75"/>
      <c r="G19" s="75"/>
      <c r="H19" s="75"/>
      <c r="I19" s="75"/>
      <c r="J19" s="75"/>
      <c r="K19" s="75"/>
      <c r="L19" s="75"/>
      <c r="M19" s="75"/>
    </row>
    <row r="20" spans="1:13">
      <c r="A20" s="39" t="s">
        <v>21</v>
      </c>
      <c r="B20" s="34" t="str">
        <f>+IF(D20&lt;&gt;"",D20+E20+F20+#REF!+#REF!+#REF!+#REF!+#REF!,"")</f>
        <v/>
      </c>
      <c r="C20" s="35" t="str">
        <f t="shared" si="0"/>
        <v xml:space="preserve"> </v>
      </c>
      <c r="D20" s="74"/>
      <c r="E20" s="75"/>
      <c r="F20" s="75"/>
      <c r="G20" s="75"/>
      <c r="H20" s="75"/>
      <c r="I20" s="75"/>
      <c r="J20" s="75"/>
      <c r="K20" s="75"/>
      <c r="L20" s="75"/>
      <c r="M20" s="75"/>
    </row>
    <row r="21" spans="1:13">
      <c r="A21" s="39" t="s">
        <v>22</v>
      </c>
      <c r="B21" s="34" t="str">
        <f>+IF(D21&lt;&gt;"",D21+E21+F21+#REF!+#REF!+#REF!+#REF!+#REF!,"")</f>
        <v/>
      </c>
      <c r="C21" s="35" t="str">
        <f t="shared" si="0"/>
        <v xml:space="preserve"> </v>
      </c>
      <c r="D21" s="74"/>
      <c r="E21" s="75"/>
      <c r="F21" s="75"/>
      <c r="G21" s="75"/>
      <c r="H21" s="75"/>
      <c r="I21" s="75"/>
      <c r="J21" s="75"/>
      <c r="K21" s="75"/>
      <c r="L21" s="75"/>
      <c r="M21" s="75"/>
    </row>
    <row r="22" spans="1:13">
      <c r="A22" s="39" t="s">
        <v>23</v>
      </c>
      <c r="B22" s="34" t="str">
        <f>+IF(D22&lt;&gt;"",D22+E22+F22+#REF!+#REF!+#REF!+#REF!+#REF!,"")</f>
        <v/>
      </c>
      <c r="C22" s="35" t="str">
        <f t="shared" si="0"/>
        <v xml:space="preserve"> </v>
      </c>
      <c r="D22" s="74"/>
      <c r="E22" s="75"/>
      <c r="F22" s="75"/>
      <c r="G22" s="75"/>
      <c r="H22" s="75"/>
      <c r="I22" s="75"/>
      <c r="J22" s="75"/>
      <c r="K22" s="75"/>
      <c r="L22" s="75"/>
      <c r="M22" s="75"/>
    </row>
    <row r="23" spans="1:13">
      <c r="A23" s="39" t="s">
        <v>24</v>
      </c>
      <c r="B23" s="34" t="str">
        <f>+IF(D23&lt;&gt;"",D23+E23+F23+#REF!+#REF!+#REF!+#REF!+#REF!,"")</f>
        <v/>
      </c>
      <c r="C23" s="35" t="str">
        <f t="shared" si="0"/>
        <v xml:space="preserve"> </v>
      </c>
      <c r="D23" s="74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.75" thickBot="1">
      <c r="A24" s="39" t="s">
        <v>25</v>
      </c>
      <c r="B24" s="34" t="str">
        <f>+IF(D24&lt;&gt;"",D24+E24+F24+#REF!+#REF!+#REF!+#REF!+#REF!,"")</f>
        <v/>
      </c>
      <c r="C24" s="41" t="str">
        <f t="shared" si="0"/>
        <v xml:space="preserve"> </v>
      </c>
      <c r="D24" s="76"/>
      <c r="E24" s="75"/>
      <c r="F24" s="75"/>
      <c r="G24" s="75"/>
      <c r="H24" s="75"/>
      <c r="I24" s="75"/>
      <c r="J24" s="75"/>
      <c r="K24" s="75"/>
      <c r="L24" s="75"/>
      <c r="M24" s="75"/>
    </row>
    <row r="25" spans="1:13" ht="15.75" thickBot="1">
      <c r="A25" s="36" t="s">
        <v>26</v>
      </c>
      <c r="B25" s="37" t="str">
        <f>IF(B17&lt;&gt;"",SUM(B17:B24),"")</f>
        <v/>
      </c>
      <c r="C25" s="38" t="str">
        <f t="shared" si="0"/>
        <v xml:space="preserve"> </v>
      </c>
      <c r="D25" s="62">
        <f t="shared" ref="D25:K25" si="2">IF(D14&lt;&gt;"",SUM(D17:D24),"")</f>
        <v>0</v>
      </c>
      <c r="E25" s="63">
        <f t="shared" si="2"/>
        <v>0</v>
      </c>
      <c r="F25" s="63">
        <f t="shared" si="2"/>
        <v>0</v>
      </c>
      <c r="G25" s="63">
        <f t="shared" si="2"/>
        <v>0</v>
      </c>
      <c r="H25" s="63">
        <f t="shared" si="2"/>
        <v>0</v>
      </c>
      <c r="I25" s="63">
        <f t="shared" si="2"/>
        <v>0</v>
      </c>
      <c r="J25" s="63">
        <f t="shared" si="2"/>
        <v>0</v>
      </c>
      <c r="K25" s="63">
        <f t="shared" si="2"/>
        <v>0</v>
      </c>
      <c r="L25" s="63">
        <f>IF(L14&lt;&gt;"",SUM(L17:L24),"")</f>
        <v>0</v>
      </c>
      <c r="M25" s="63">
        <f>IF(M14&lt;&gt;"",SUM(M17:M24),"")</f>
        <v>0</v>
      </c>
    </row>
    <row r="26" spans="1:13" ht="18.75" thickBot="1">
      <c r="A26" s="42" t="s">
        <v>27</v>
      </c>
      <c r="B26" s="43" t="str">
        <f>+IF(D26&lt;&gt;"",D26+E26+F26+#REF!+#REF!+#REF!+#REF!+#REF!,"")</f>
        <v/>
      </c>
      <c r="C26" s="44" t="str">
        <f t="shared" si="0"/>
        <v xml:space="preserve"> </v>
      </c>
      <c r="D26" s="77"/>
      <c r="E26" s="78"/>
      <c r="F26" s="78"/>
      <c r="G26" s="78"/>
      <c r="H26" s="78"/>
      <c r="I26" s="78"/>
      <c r="J26" s="78"/>
      <c r="K26" s="78"/>
      <c r="L26" s="78"/>
      <c r="M26" s="78"/>
    </row>
    <row r="27" spans="1:13" ht="15.75" thickBot="1">
      <c r="A27" s="45" t="s">
        <v>28</v>
      </c>
      <c r="B27" s="46" t="str">
        <f>IF(ISERR(B16-(B25+B26)),"",SUM(B16-(B25+B26)))</f>
        <v/>
      </c>
      <c r="C27" s="47" t="str">
        <f t="shared" si="0"/>
        <v xml:space="preserve"> </v>
      </c>
      <c r="D27" s="46">
        <f t="shared" ref="D27:M27" si="3">IF(D14&lt;&gt;"",SUM((D16-(D25+D26))),"")</f>
        <v>213333</v>
      </c>
      <c r="E27" s="65">
        <f t="shared" si="3"/>
        <v>215467</v>
      </c>
      <c r="F27" s="65">
        <f t="shared" si="3"/>
        <v>217622</v>
      </c>
      <c r="G27" s="65">
        <f t="shared" si="3"/>
        <v>219798</v>
      </c>
      <c r="H27" s="65">
        <f t="shared" si="3"/>
        <v>221996</v>
      </c>
      <c r="I27" s="65">
        <f t="shared" si="3"/>
        <v>224216</v>
      </c>
      <c r="J27" s="65">
        <f t="shared" si="3"/>
        <v>226458</v>
      </c>
      <c r="K27" s="65">
        <f t="shared" si="3"/>
        <v>228723</v>
      </c>
      <c r="L27" s="65">
        <f t="shared" si="3"/>
        <v>231001</v>
      </c>
      <c r="M27" s="65">
        <f t="shared" si="3"/>
        <v>233320</v>
      </c>
    </row>
    <row r="28" spans="1:13" ht="15.75" thickBot="1">
      <c r="A28" s="48" t="s">
        <v>29</v>
      </c>
      <c r="B28" s="49">
        <f>SUM(D28:M28)</f>
        <v>100439</v>
      </c>
      <c r="C28" s="50" t="str">
        <f t="shared" si="0"/>
        <v xml:space="preserve"> </v>
      </c>
      <c r="D28" s="66">
        <v>9600</v>
      </c>
      <c r="E28" s="67">
        <v>9696</v>
      </c>
      <c r="F28" s="67">
        <v>9793</v>
      </c>
      <c r="G28" s="68">
        <v>9891</v>
      </c>
      <c r="H28" s="68">
        <v>9990</v>
      </c>
      <c r="I28" s="68">
        <v>10090</v>
      </c>
      <c r="J28" s="68">
        <v>10191</v>
      </c>
      <c r="K28" s="67">
        <v>10293</v>
      </c>
      <c r="L28" s="68">
        <v>10395</v>
      </c>
      <c r="M28" s="67">
        <v>10500</v>
      </c>
    </row>
    <row r="29" spans="1:13">
      <c r="A29" s="51" t="s">
        <v>30</v>
      </c>
      <c r="B29" s="52">
        <f>IF(COUNTBLANK(D29:F29)&gt;=10," ",+D29+E29+F29)</f>
        <v>0</v>
      </c>
      <c r="C29" s="53" t="str">
        <f t="shared" si="0"/>
        <v xml:space="preserve"> </v>
      </c>
      <c r="D29" s="79"/>
      <c r="E29" s="80"/>
      <c r="F29" s="81"/>
      <c r="G29" s="82"/>
      <c r="H29" s="82"/>
      <c r="I29" s="82"/>
      <c r="J29" s="82"/>
      <c r="K29" s="81"/>
      <c r="L29" s="82"/>
      <c r="M29" s="81"/>
    </row>
    <row r="30" spans="1:13" ht="15.75" thickBot="1">
      <c r="A30" s="54" t="s">
        <v>31</v>
      </c>
      <c r="B30" s="55">
        <f>SUM(D30:M30)</f>
        <v>2231934</v>
      </c>
      <c r="C30" s="56" t="str">
        <f t="shared" si="0"/>
        <v xml:space="preserve"> </v>
      </c>
      <c r="D30" s="69">
        <f t="shared" ref="D30:M30" si="4">+IF(D14&lt;&gt;"",D27-D29,"")</f>
        <v>213333</v>
      </c>
      <c r="E30" s="69">
        <f t="shared" si="4"/>
        <v>215467</v>
      </c>
      <c r="F30" s="69">
        <f t="shared" si="4"/>
        <v>217622</v>
      </c>
      <c r="G30" s="69">
        <f t="shared" si="4"/>
        <v>219798</v>
      </c>
      <c r="H30" s="69">
        <f t="shared" si="4"/>
        <v>221996</v>
      </c>
      <c r="I30" s="69">
        <f t="shared" si="4"/>
        <v>224216</v>
      </c>
      <c r="J30" s="69">
        <f t="shared" si="4"/>
        <v>226458</v>
      </c>
      <c r="K30" s="69">
        <f t="shared" si="4"/>
        <v>228723</v>
      </c>
      <c r="L30" s="69">
        <f t="shared" si="4"/>
        <v>231001</v>
      </c>
      <c r="M30" s="69">
        <f t="shared" si="4"/>
        <v>233320</v>
      </c>
    </row>
    <row r="31" spans="1:13" ht="15.75" thickBot="1">
      <c r="A31" s="42" t="s">
        <v>32</v>
      </c>
      <c r="B31" s="57" t="str">
        <f>+IF(D31&lt;&gt;"",D31+E31+F31+#REF!+#REF!+#REF!+#REF!+#REF!,"")</f>
        <v/>
      </c>
      <c r="C31" s="58" t="str">
        <f t="shared" si="0"/>
        <v xml:space="preserve"> </v>
      </c>
      <c r="D31" s="77"/>
      <c r="E31" s="78"/>
      <c r="F31" s="78"/>
      <c r="G31" s="78"/>
      <c r="H31" s="78"/>
      <c r="I31" s="78"/>
      <c r="J31" s="78"/>
      <c r="K31" s="78"/>
      <c r="L31" s="78"/>
      <c r="M31" s="78"/>
    </row>
    <row r="32" spans="1:13" ht="15.75" thickBot="1">
      <c r="A32" s="59" t="s">
        <v>33</v>
      </c>
      <c r="B32" s="60">
        <f>SUM(D32:M32)</f>
        <v>2231934</v>
      </c>
      <c r="C32" s="61" t="str">
        <f t="shared" si="0"/>
        <v xml:space="preserve"> </v>
      </c>
      <c r="D32" s="70">
        <f t="shared" ref="D32:M32" si="5">+IF(D14&lt;&gt;"",D30-D31,"")</f>
        <v>213333</v>
      </c>
      <c r="E32" s="71">
        <f t="shared" si="5"/>
        <v>215467</v>
      </c>
      <c r="F32" s="71">
        <f t="shared" si="5"/>
        <v>217622</v>
      </c>
      <c r="G32" s="71">
        <f t="shared" si="5"/>
        <v>219798</v>
      </c>
      <c r="H32" s="71">
        <f t="shared" si="5"/>
        <v>221996</v>
      </c>
      <c r="I32" s="71">
        <f t="shared" si="5"/>
        <v>224216</v>
      </c>
      <c r="J32" s="71">
        <f t="shared" si="5"/>
        <v>226458</v>
      </c>
      <c r="K32" s="71">
        <f t="shared" si="5"/>
        <v>228723</v>
      </c>
      <c r="L32" s="71">
        <f t="shared" si="5"/>
        <v>231001</v>
      </c>
      <c r="M32" s="71">
        <f t="shared" si="5"/>
        <v>233320</v>
      </c>
    </row>
    <row r="33" spans="1:11" ht="15.75" thickTop="1">
      <c r="A33" s="7"/>
      <c r="B33" s="4"/>
      <c r="C33" s="4"/>
      <c r="D33" s="4"/>
      <c r="E33" s="4"/>
      <c r="F33" s="4"/>
      <c r="G33" s="9"/>
      <c r="H33" s="1"/>
      <c r="I33" s="1"/>
      <c r="J33" s="1"/>
      <c r="K33" s="1"/>
    </row>
    <row r="34" spans="1:11" ht="18.75" thickBot="1">
      <c r="A34" s="6" t="s">
        <v>34</v>
      </c>
      <c r="B34" s="5"/>
      <c r="C34" s="5"/>
      <c r="D34" s="5"/>
      <c r="E34" s="5"/>
      <c r="F34" s="5"/>
      <c r="G34" s="9"/>
      <c r="H34" s="1"/>
      <c r="I34" s="1"/>
      <c r="J34" s="1"/>
      <c r="K34" s="1"/>
    </row>
    <row r="35" spans="1:11" ht="135.75" customHeight="1" thickBot="1">
      <c r="A35" s="84" t="s">
        <v>38</v>
      </c>
      <c r="B35" s="85"/>
      <c r="C35" s="85"/>
      <c r="D35" s="85"/>
      <c r="E35" s="85"/>
      <c r="F35" s="85"/>
      <c r="G35" s="85"/>
      <c r="H35" s="85"/>
      <c r="I35" s="86"/>
      <c r="J35" s="8"/>
      <c r="K35" s="8"/>
    </row>
  </sheetData>
  <sheetProtection algorithmName="SHA-512" hashValue="bT6dkL0noGX9gfwm63cFOqzYFtbv+pC8G/ZzO3FuVIDMSdzldFqfjoRx8m1wDKGJG6yiLhgr2wl0J5T+goxkUQ==" saltValue="wzkH67Bs/bXAWd4nDcVvzg==" spinCount="100000" sheet="1" selectLockedCells="1"/>
  <mergeCells count="9">
    <mergeCell ref="B2:M3"/>
    <mergeCell ref="A35:I35"/>
    <mergeCell ref="A5:G5"/>
    <mergeCell ref="K10"/>
    <mergeCell ref="B12:C12"/>
    <mergeCell ref="A7:A8"/>
    <mergeCell ref="A10:F10"/>
    <mergeCell ref="D12:M12"/>
    <mergeCell ref="B7:G8"/>
  </mergeCells>
  <dataValidations count="1">
    <dataValidation type="whole" allowBlank="1" showInputMessage="1" showErrorMessage="1" error="DEBE EXPRESARSE SIN DECIMALES" sqref="D29:M29" xr:uid="{B31CBEEA-E679-4432-A5CD-9A612A046C38}">
      <formula1>0</formula1>
      <formula2>20000000</formula2>
    </dataValidation>
  </dataValidations>
  <pageMargins left="0.7" right="0.7" top="0.75" bottom="0.75" header="0.3" footer="0.3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c20d9-a837-4353-b77e-5d2b38fb01e6" xsi:nil="true"/>
    <lcf76f155ced4ddcb4097134ff3c332f xmlns="45cf36d9-4a05-4472-bc46-c6f7a9cbdf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2DD443BE19340B70E3D7C39FDD906" ma:contentTypeVersion="17" ma:contentTypeDescription="Crear nuevo documento." ma:contentTypeScope="" ma:versionID="fff85dfada44e39e2848de9a8c7b0d33">
  <xsd:schema xmlns:xsd="http://www.w3.org/2001/XMLSchema" xmlns:xs="http://www.w3.org/2001/XMLSchema" xmlns:p="http://schemas.microsoft.com/office/2006/metadata/properties" xmlns:ns2="45cf36d9-4a05-4472-bc46-c6f7a9cbdf10" xmlns:ns3="7fcc20d9-a837-4353-b77e-5d2b38fb01e6" targetNamespace="http://schemas.microsoft.com/office/2006/metadata/properties" ma:root="true" ma:fieldsID="fe12a4341f3e355242d6d60487e6cd0b" ns2:_="" ns3:_="">
    <xsd:import namespace="45cf36d9-4a05-4472-bc46-c6f7a9cbdf10"/>
    <xsd:import namespace="7fcc20d9-a837-4353-b77e-5d2b38fb01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36d9-4a05-4472-bc46-c6f7a9cbdf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c20d9-a837-4353-b77e-5d2b38fb01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f0373d8-0bc7-433d-949d-54f632d6aa06}" ma:internalName="TaxCatchAll" ma:showField="CatchAllData" ma:web="7fcc20d9-a837-4353-b77e-5d2b38fb01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632E7-A0F7-435D-BA41-1946B03AEBE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fcc20d9-a837-4353-b77e-5d2b38fb01e6"/>
    <ds:schemaRef ds:uri="45cf36d9-4a05-4472-bc46-c6f7a9cbdf1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FDD342-AB97-4540-BF90-36DB14A9D1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85629-AD84-4B93-A069-84EC98EE02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cf36d9-4a05-4472-bc46-c6f7a9cbdf10"/>
    <ds:schemaRef ds:uri="7fcc20d9-a837-4353-b77e-5d2b38fb01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Sanchez Daroca</dc:creator>
  <cp:keywords/>
  <dc:description/>
  <cp:lastModifiedBy>JOSE GOMEZ JIMENEZ</cp:lastModifiedBy>
  <cp:revision/>
  <cp:lastPrinted>2024-08-01T17:36:32Z</cp:lastPrinted>
  <dcterms:created xsi:type="dcterms:W3CDTF">2020-10-29T08:29:43Z</dcterms:created>
  <dcterms:modified xsi:type="dcterms:W3CDTF">2024-08-01T17:37:00Z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0x0101008A62DD443BE19340B70E3D7C39FDD906</vt:lpwstr>
  </property>
</Properties>
</file>